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Formatos'!$A$7:$T$36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6" i="1" l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<sst xmlns="http://schemas.openxmlformats.org/spreadsheetml/2006/main" count="843" uniqueCount="343">
  <si>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</si>
  <si>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</si>
  <si>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</si>
  <si>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</si>
  <si>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</si>
  <si>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</si>
  <si>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</si>
  <si>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</si>
  <si>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</si>
  <si>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</si>
  <si>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</si>
  <si>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</si>
  <si>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</si>
  <si>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</si>
  <si>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</si>
  <si>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</si>
  <si>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</si>
  <si>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</si>
  <si>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</si>
  <si>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</si>
  <si>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</si>
  <si>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</si>
  <si>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</si>
  <si>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</si>
  <si>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</si>
  <si>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</si>
  <si>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</si>
  <si>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</si>
  <si>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</si>
  <si>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</si>
  <si>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</si>
  <si>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</si>
  <si>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</si>
  <si>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</si>
  <si>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</si>
  <si>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</si>
  <si>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</si>
  <si>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</si>
  <si>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</si>
  <si>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</si>
  <si>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</si>
  <si>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</si>
  <si>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</si>
  <si>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</si>
  <si>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</si>
  <si>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</si>
  <si>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</si>
  <si>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</si>
  <si>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</si>
  <si>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</si>
  <si>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</si>
  <si>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</si>
  <si>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</si>
  <si>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</si>
  <si>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</si>
  <si>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</si>
  <si>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</si>
  <si>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</si>
  <si>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</si>
  <si>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</si>
  <si>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</si>
  <si>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</si>
  <si>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</si>
  <si>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</si>
  <si>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</si>
  <si>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</si>
  <si>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</si>
  <si>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</si>
  <si>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</si>
  <si>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</si>
  <si>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</si>
  <si>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</si>
  <si>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</si>
  <si>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</si>
  <si>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</si>
  <si>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</si>
  <si>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</si>
  <si>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</si>
  <si>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</si>
  <si>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</si>
  <si>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</si>
  <si>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</si>
  <si>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</si>
  <si>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SECRETARIO (A)</t>
  </si>
  <si>
    <t>SECRETARIA DE ADMINISTRACION Y FINANZAS</t>
  </si>
  <si>
    <t>ASESOR (A) "B"</t>
  </si>
  <si>
    <t>ASESOR (A) "A"</t>
  </si>
  <si>
    <t>ASESOR (A) A3</t>
  </si>
  <si>
    <t>ASESOR (A) D</t>
  </si>
  <si>
    <t>ASESOR (A) "C"</t>
  </si>
  <si>
    <t>ASESOR (A) D1</t>
  </si>
  <si>
    <t>ASESOR (A) "D"</t>
  </si>
  <si>
    <t>SECRETARIO (A) PARTICULAR "B"</t>
  </si>
  <si>
    <t>SECRETARIO (A) PARTICULAR</t>
  </si>
  <si>
    <t>SUBDIRECTOR (A) "A"</t>
  </si>
  <si>
    <t>SUBDIRECCION DE DESARROLLO Y APOYO INTERGUBERNAMENTAL</t>
  </si>
  <si>
    <t>DIRECTOR (A) GENERAL "B"</t>
  </si>
  <si>
    <t>DIRECCION GENERAL DE ENLACE Y RELACIONES CON EL CONGRESO</t>
  </si>
  <si>
    <t>DIRECTOR (A) "A"</t>
  </si>
  <si>
    <t>DIRECCION DE ENLACE Y APOYO A VINCULACION LEGISLATIVA</t>
  </si>
  <si>
    <t>DIRECTOR (A) EJECUTIVO (A) "A"</t>
  </si>
  <si>
    <t>DIRECCION EJECUTIVA DE SEGUIMIENTO Y CONTROL INSTITUCIONAL</t>
  </si>
  <si>
    <t>SUBDIRECCION DE SEGUIMIENTO Y CONTROL DE GESTION</t>
  </si>
  <si>
    <t>SUBDIRECCION DE ARCHIVO Y DOCUMENTACION</t>
  </si>
  <si>
    <t>COORDINADOR (A) "A"</t>
  </si>
  <si>
    <t>COORDINACION DE PROYECTOS ESPECIALES</t>
  </si>
  <si>
    <t>JEFE (A) DE UNIDAD DEPARTAMENTAL "A"</t>
  </si>
  <si>
    <t>JEFATURA DE UNIDAD DEPARTAMENTAL DE INTEGRACION DE PROYECTOS</t>
  </si>
  <si>
    <t>JEFATURA DE UNIDAD DEPARTAMENTAL DE SEGUIMIENTO A PROYECTOS</t>
  </si>
  <si>
    <t>DIRECTOR (A) "B"</t>
  </si>
  <si>
    <t>DIRECCION DE VINCULACION INTERINSTITUCIONAL</t>
  </si>
  <si>
    <t>SUBDIRECCION DE ENLACE SECTORIAL</t>
  </si>
  <si>
    <t>SUBDIRECCION DE PROGRAMAS Y VINCULACION INTERINSTITUCIONAL</t>
  </si>
  <si>
    <t>DIRECCION GENERAL DE ASUNTOS JURIDICOS</t>
  </si>
  <si>
    <t>DIRECTOR "C"</t>
  </si>
  <si>
    <t>DIRECCION DE LA UNIDAD DE TRANSPARENCIA</t>
  </si>
  <si>
    <t>JEFATURA DE UNIDAD DEPARTAMENTAL DE GESTION Y TRAMITE DE INFORMACION PUBLICA</t>
  </si>
  <si>
    <t>COORDINADOR (A) "B"</t>
  </si>
  <si>
    <t>COORDINACION DE INFORMACION Y TRANSPARENCIA</t>
  </si>
  <si>
    <t>JEFATURA DE UNIDAD DEPARTAMENTAL DE DATOS PERSONALES</t>
  </si>
  <si>
    <t>DIRECCION EJECUTIVA DE ASUNTOS JURIDICOS E INMOBILIARIOS</t>
  </si>
  <si>
    <t>COORDINACION DE APOYO EN ASUNTOS JURIDICOS E INMOBILIARIOS</t>
  </si>
  <si>
    <t>JEFATURA DE UNIDAD DEPARTAMENTAL DE ASUNTOS JURIDICOS</t>
  </si>
  <si>
    <t>DIRECTOR (A) EJECUTIVO (A) "C"</t>
  </si>
  <si>
    <t>DIRECCION EJECUTIVA DE LO CONSULTIVO</t>
  </si>
  <si>
    <t>COORDINACION DE APOYO DE LO CONSULTIVO</t>
  </si>
  <si>
    <t>JEFE (A) DE UNIDAD DEPARTAMENTAL "B"</t>
  </si>
  <si>
    <t>JEFATURA DE UNIDAD DEPARTAMENTAL DE NORMATIVIDAD Y ASESORIA LEGAL</t>
  </si>
  <si>
    <t>JUAN PABLO</t>
  </si>
  <si>
    <t>DE BOTTON</t>
  </si>
  <si>
    <t>FALCON</t>
  </si>
  <si>
    <t>ALEJANDRA</t>
  </si>
  <si>
    <t>CAÑIZARES</t>
  </si>
  <si>
    <t>TELLO</t>
  </si>
  <si>
    <t>VACANTE</t>
  </si>
  <si>
    <t>GAEL</t>
  </si>
  <si>
    <t>GARCIA</t>
  </si>
  <si>
    <t>HERNANDEZ</t>
  </si>
  <si>
    <t>CARLOS ADRIAN</t>
  </si>
  <si>
    <t>GALINDO</t>
  </si>
  <si>
    <t>NARVAEZ</t>
  </si>
  <si>
    <t>TANIA YAMILI</t>
  </si>
  <si>
    <t>VELAZQUEZ</t>
  </si>
  <si>
    <t>DIAZ</t>
  </si>
  <si>
    <t>LUIS FELIPE</t>
  </si>
  <si>
    <t>OLVERA</t>
  </si>
  <si>
    <t>ALTAMIRANO</t>
  </si>
  <si>
    <t>JOSE JENARO</t>
  </si>
  <si>
    <t>DE LA GARZA</t>
  </si>
  <si>
    <t>MONTERO</t>
  </si>
  <si>
    <t>ANGELICA DE JESUS</t>
  </si>
  <si>
    <t>MEJIA</t>
  </si>
  <si>
    <t>ZUÑIGA</t>
  </si>
  <si>
    <t>FAUSTO</t>
  </si>
  <si>
    <t>HERMIDA</t>
  </si>
  <si>
    <t>VEITES</t>
  </si>
  <si>
    <t>JULIO CESAR</t>
  </si>
  <si>
    <t>VALDEZ</t>
  </si>
  <si>
    <t>EMBRIZ</t>
  </si>
  <si>
    <t>LAURA</t>
  </si>
  <si>
    <t>BOLIVAR</t>
  </si>
  <si>
    <t>MALDONADO</t>
  </si>
  <si>
    <t>MARIA ALEJANDRA</t>
  </si>
  <si>
    <t>RAYA</t>
  </si>
  <si>
    <t>ARRIAGA</t>
  </si>
  <si>
    <t>ALMA ROSA</t>
  </si>
  <si>
    <t>MARTINEZ</t>
  </si>
  <si>
    <t>MELO</t>
  </si>
  <si>
    <t>ITZEL TAMARA</t>
  </si>
  <si>
    <t>JIMENEZ</t>
  </si>
  <si>
    <t>AHUMADA</t>
  </si>
  <si>
    <t>VANESSA</t>
  </si>
  <si>
    <t>ARROYO</t>
  </si>
  <si>
    <t>BOY</t>
  </si>
  <si>
    <t>SARA ELBA</t>
  </si>
  <si>
    <t>BECERRA</t>
  </si>
  <si>
    <t>LAGUNA</t>
  </si>
  <si>
    <t>MARY CARMEN</t>
  </si>
  <si>
    <t>LEE</t>
  </si>
  <si>
    <t>CERVANTES</t>
  </si>
  <si>
    <t>JORGE HUMBERTO</t>
  </si>
  <si>
    <t>OVALLE</t>
  </si>
  <si>
    <t>WILCOX</t>
  </si>
  <si>
    <t>IVONNE ALEJANDRA</t>
  </si>
  <si>
    <t>CRUZ</t>
  </si>
  <si>
    <t>IBARRA</t>
  </si>
  <si>
    <t>SERGIO</t>
  </si>
  <si>
    <t>MENA</t>
  </si>
  <si>
    <t>MENDOZA</t>
  </si>
  <si>
    <t>FRANCISCO</t>
  </si>
  <si>
    <t>VICTOR</t>
  </si>
  <si>
    <t>MAR</t>
  </si>
  <si>
    <t>LOPEZ</t>
  </si>
  <si>
    <t>RUTH</t>
  </si>
  <si>
    <t>YALELI KARIN</t>
  </si>
  <si>
    <t>FORBIN</t>
  </si>
  <si>
    <t>LUGO</t>
  </si>
  <si>
    <t>DULCE PATRICIA</t>
  </si>
  <si>
    <t>CANDIA</t>
  </si>
  <si>
    <t>FLORES</t>
  </si>
  <si>
    <t>OFICINA DE LA SECRETARIA DE ADMINISTRACION Y FINANZAS</t>
  </si>
  <si>
    <t>Economía</t>
  </si>
  <si>
    <t>Ver nota aclaratoria en la columna Nota</t>
  </si>
  <si>
    <t>Vacante</t>
  </si>
  <si>
    <t>Derecho</t>
  </si>
  <si>
    <t>Sociología</t>
  </si>
  <si>
    <t>Comunicación Social</t>
  </si>
  <si>
    <t>Diseño Gráfico</t>
  </si>
  <si>
    <t>Periodismo y Comunicación</t>
  </si>
  <si>
    <t>Derecho, Economía y Políticas Públicas</t>
  </si>
  <si>
    <t>Administración</t>
  </si>
  <si>
    <t>https://transparencia.finanzas.cdmx.gob.mx/repositorio/public/upload/repositorio/DGAyF/2024/scp/fracc_XVII/de_botton_falcon_juan_pablo_2024_T4.xlsx</t>
  </si>
  <si>
    <t>https://transparencia.finanzas.cdmx.gob.mx/repositorio/public/upload/repositorio/DGAyF/2022/scp/fracc_XVII_perfiles/saf_19005539.pdf</t>
  </si>
  <si>
    <t>https://transparencia.finanzas.cdmx.gob.mx/repositorio/public/upload/repositorio/DGAyF/2025/scp/fracc_XVII/F17_2025_curricular.pdf</t>
  </si>
  <si>
    <t>https://transparencia.finanzas.cdmx.gob.mx/repositorio/public/upload/repositorio/DGAyF/2022/scp/fracc_XVII_perfiles/saf_19005542.pdf</t>
  </si>
  <si>
    <t>https://transparencia.finanzas.cdmx.gob.mx/repositorio/public/upload/repositorio/DGAyF/2025/scp/fracc_XVII/vacante_2025.pdf</t>
  </si>
  <si>
    <t>https://transparencia.finanzas.cdmx.gob.mx/repositorio/public/upload/repositorio/DGAyF/2022/scp/fracc_XVII_perfiles/saf_19013534.pdf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</si>
  <si>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</si>
  <si>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https://transparencia.finanzas.cdmx.gob.mx/repositorio/public/upload/repositorio/DGAyF/2025/scp/fracc_XVII/garcia_hernandez_gael_2025_T1.xlsx</t>
  </si>
  <si>
    <t>https://transparencia.finanzas.cdmx.gob.mx/repositorio/public/upload/repositorio/DGAyF/2022/scp/fracc_XVII_perfiles/saf_19005544.pdf</t>
  </si>
  <si>
    <t>https://transparencia.finanzas.cdmx.gob.mx/repositorio/public/upload/repositorio/DGAyF/2024/scp/fracc_XVII/galindo_narvaez_carlos_adrian_2024_T4.xlsx</t>
  </si>
  <si>
    <t>https://transparencia.finanzas.cdmx.gob.mx/repositorio/public/upload/repositorio/DGAyF/2024/scp/fracc_XVII/olvera_altamirano_luis_felipe_2024_T4.xlsx</t>
  </si>
  <si>
    <t>https://transparencia.finanzas.cdmx.gob.mx/repositorio/public/upload/repositorio/DGAyF/2025/scp/fracc_XVII/de_la_garza_montero_jose_genaro_2025_T2.xlsx</t>
  </si>
  <si>
    <t>https://transparencia.finanzas.cdmx.gob.mx/repositorio/public/upload/repositorio/DGAyF/2022/scp/fracc_XVII_perfiles/saf_19005545.pdf</t>
  </si>
  <si>
    <t>https://transparencia.finanzas.cdmx.gob.mx/repositorio/public/upload/repositorio/DGAyF/2022/scp/fracc_XVII_perfiles/saf_19005548.pdf</t>
  </si>
  <si>
    <t>https://transparencia.finanzas.cdmx.gob.mx/repositorio/public/upload/repositorio/DGAyF/2022/scp/fracc_XVII_perfiles/saf_19005550.pdf</t>
  </si>
  <si>
    <t>https://transparencia.finanzas.cdmx.gob.mx/repositorio/public/upload/repositorio/DGAyF/2025/scp/fracc_XVII/hermida_veites_fausto_2025_T2.xlsx</t>
  </si>
  <si>
    <t>https://transparencia.finanzas.cdmx.gob.mx/repositorio/public/upload/repositorio/DGAyF/2022/scp/fracc_XVII_perfiles/saf_19005546.pdf</t>
  </si>
  <si>
    <t>https://transparencia.finanzas.cdmx.gob.mx/repositorio/public/upload/repositorio/DGAyF/2023/scp/fracc_XVII/valdez_embriz_julio_cesar_2023_T1.xlsx</t>
  </si>
  <si>
    <t>https://transparencia.finanzas.cdmx.gob.mx/repositorio/public/upload/repositorio/DGAyF/2022/scp/fracc_XVII_perfiles/saf_19012183.pdf</t>
  </si>
  <si>
    <t>https://transparencia.finanzas.cdmx.gob.mx/repositorio/public/upload/repositorio/DGAyF/2025/scp/fracc_XVII/bolivar_maldonado_laura_2025_T3.xlsx</t>
  </si>
  <si>
    <t>https://transparencia.finanzas.cdmx.gob.mx/repositorio/public/upload/repositorio/DGAyF/2022/scp/fracc_XVII_perfiles/saf_19005547.pdf</t>
  </si>
  <si>
    <t>http://transparencia.finanzas.cdmx.gob.mx/repositorio/public/upload/repositorio/DGAyF/2020/scp/fracc_XVII/martinez_melo_alma_rosa_2020_1T.xlsx</t>
  </si>
  <si>
    <t>https://transparencia.finanzas.cdmx.gob.mx/repositorio/public/upload/repositorio/DGAyF/2022/scp/fracc_XVII_perfiles/saf_19005569.pdf</t>
  </si>
  <si>
    <t>https://transparencia.finanzas.cdmx.gob.mx/repositorio/public/upload/repositorio/DGAyF/2024/scp/fracc_XVII/jimenez_ahumada_itzel_tamara_2024_T4.xlsx</t>
  </si>
  <si>
    <t>https://transparencia.finanzas.cdmx.gob.mx/repositorio/public/upload/repositorio/DGAyF/2022/scp/fracc_XVII_perfiles/saf_19005571.pdf</t>
  </si>
  <si>
    <t>https://transparencia.finanzas.cdmx.gob.mx/repositorio/public/upload/repositorio/DGAyF/2024/scp/fracc_XVII/arroyo_boy_vanessa_2024_T4.xlsx</t>
  </si>
  <si>
    <t>https://transparencia.finanzas.cdmx.gob.mx/repositorio/public/upload/repositorio/DGAyF/2022/scp/fracc_XVII_perfiles/saf_19005552.pdf</t>
  </si>
  <si>
    <t>https://transparencia.finanzas.cdmx.gob.mx/repositorio/public/upload/repositorio/DGAyF/2025/scp/fracc_XVII/becerra_laguna_sara_elba_2025_T2.xlsx</t>
  </si>
  <si>
    <t>https://transparencia.finanzas.cdmx.gob.mx/repositorio/public/upload/repositorio/DGAyF/2024/scp/fracc_XVII/lee_cervantes_mary_carmen_2024_T4.xlsx</t>
  </si>
  <si>
    <t>https://transparencia.finanzas.cdmx.gob.mx/repositorio/public/upload/repositorio/DGAyF/2022/scp/fracc_XVII_perfiles/saf_19005564.pdf</t>
  </si>
  <si>
    <t>https://transparencia.finanzas.cdmx.gob.mx/repositorio/public/upload/repositorio/DGAyF/2022/scp/fracc_XVII_perfiles/saf_19005562.pdf</t>
  </si>
  <si>
    <t>https://transparencia.finanzas.cdmx.gob.mx/repositorio/public/upload/repositorio/DGAyF/2025/scp/fracc_XVII/cruz_ibarra_ivonne_alejandra_2025_T2.xlsx</t>
  </si>
  <si>
    <t>https://transparencia.finanzas.cdmx.gob.mx/repositorio/public/upload/repositorio/DGAyF/2022/scp/fracc_XVII_perfiles/saf_19005563.pdf</t>
  </si>
  <si>
    <t>https://transparencia.finanzas.cdmx.gob.mx/repositorio/public/upload/repositorio/DGAyF/2022/scp/fracc_XVII_perfiles/saf_19005557.pdf</t>
  </si>
  <si>
    <t>https://transparencia.finanzas.cdmx.gob.mx/repositorio/public/upload/repositorio/DGAyF/2025/scp/fracc_XVII/mar_lopez_victor_2025_T2.xlsx</t>
  </si>
  <si>
    <t>https://transparencia.finanzas.cdmx.gob.mx/repositorio/public/upload/repositorio/DGAyF/2025/scp/fracc_XVII/mendoza_jimenz_ruth_2025_T2.xlsx</t>
  </si>
  <si>
    <t>https://transparencia.finanzas.cdmx.gob.mx/repositorio/public/upload/repositorio/DGAyF/2025/scp/fracc_XVII/forbin_lugo_yaleli_karin_2025_T2.xlsx</t>
  </si>
  <si>
    <t>https://transparencia.finanzas.cdmx.gob.mx/repositorio/public/upload/repositorio/DGAyF/2025/scp/fracc_XVII/candia_flores_dulce_patricia_2025_T2.xlsx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</si>
  <si>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</si>
  <si>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SECRETARIA DE HACIENDA Y CREDITO PUBLICO</t>
  </si>
  <si>
    <t xml:space="preserve">SUBSECRETARIO (A) DE EGRESOS </t>
  </si>
  <si>
    <t>ECONOMIA</t>
  </si>
  <si>
    <t>NACION FINANCIERA Y BANCOMEXT</t>
  </si>
  <si>
    <t>DIRECTOR (A) GENERAL</t>
  </si>
  <si>
    <t>SERVICIO DE ADMINISTRACION TRIBUTARIA</t>
  </si>
  <si>
    <t>ADMINISTRADOR (A) GENERAL DE PLANEACION Y TECNOLOGIA</t>
  </si>
  <si>
    <t>VER NOTA ACLARATORIA EN LA COLUMNA NOTA</t>
  </si>
  <si>
    <t>DIRECTOR (A) EJECUTIVO (A) DE SEGUIMIENTO Y CONTROL INSTITUCIONAL</t>
  </si>
  <si>
    <t xml:space="preserve">ASESOR (A) PRINCIPAL (DIRECTOR (A) DE AREA) </t>
  </si>
  <si>
    <t xml:space="preserve">ASESOR (A) (SUBDIRECTOR (A)) </t>
  </si>
  <si>
    <t>NO ESPECIFICA PERIODO</t>
  </si>
  <si>
    <t>CHEF EJECUTIVO (A) DE COCINA</t>
  </si>
  <si>
    <t>BACHILLERATO</t>
  </si>
  <si>
    <t>RESTAURANTE SOMA URBAN SUSHI</t>
  </si>
  <si>
    <t xml:space="preserve">CHEF COCINA CALIENTE </t>
  </si>
  <si>
    <t>RESTAURANTE ROCA</t>
  </si>
  <si>
    <t>CHEF DE PARTIDA</t>
  </si>
  <si>
    <t xml:space="preserve">BANCO SANTANDER MEXICO </t>
  </si>
  <si>
    <t>GERENTE DE MODELOS DE PARAMETROS</t>
  </si>
  <si>
    <t>GRUPO FINANCIERO BANORTE</t>
  </si>
  <si>
    <t>ESPECIALISTA DE DATOS</t>
  </si>
  <si>
    <t>NO ESPECIFICA</t>
  </si>
  <si>
    <t xml:space="preserve">TRIBUNAL ESTATAL DE JUSTICIA ADMINISTRATIVA DE CHIHUAHUA </t>
  </si>
  <si>
    <t>TERCER (A) SECRETARIO (A) DE ACUERDOS</t>
  </si>
  <si>
    <t>DERECHO</t>
  </si>
  <si>
    <t>SECRETARIA DE SALUD DEL GOBIERNO DE LA CDMX</t>
  </si>
  <si>
    <t>ASESOR (A)</t>
  </si>
  <si>
    <t>SECRETARIA DE GOBIERNO DE LA CDMX</t>
  </si>
  <si>
    <t>SUBDIRECTOR (A) DE LA UNIDAD DE TRANSPARENCIA</t>
  </si>
  <si>
    <t>MUNICIPIO DE ATENCO</t>
  </si>
  <si>
    <t>SOCIOLOGIA</t>
  </si>
  <si>
    <t xml:space="preserve">DESPACHO VBHE </t>
  </si>
  <si>
    <t>COORDINADOR (A) DE PROYECTO</t>
  </si>
  <si>
    <t>SECRETARIA DE CULTURA DE LA CDMX</t>
  </si>
  <si>
    <t>PROMOTOR (A) CULTURAL</t>
  </si>
  <si>
    <t>SUBJEFE (A) ADMINISTRATIVO (A) "C"</t>
  </si>
  <si>
    <t>COMUNICACION SOCIAL</t>
  </si>
  <si>
    <t>SEP</t>
  </si>
  <si>
    <t>JEFE (A) DE DEPARTAMENTO</t>
  </si>
  <si>
    <t>INTERMEDIA MEXICO</t>
  </si>
  <si>
    <t>COORDINADOR (A) DE MEDIOS ELECTRONICOS</t>
  </si>
  <si>
    <t>LIDER COORDINADOR (A) DE PROYECTOS DE SEGUIMIENTO SECTORIAL</t>
  </si>
  <si>
    <t xml:space="preserve">DISEÑO GRAFICO </t>
  </si>
  <si>
    <t>2012 (DIFERENTE HORARIO)</t>
  </si>
  <si>
    <t>ALTERNATIVAS AGENCIA DE MERCADOTECNIA</t>
  </si>
  <si>
    <t>DISEÑADOR (A)</t>
  </si>
  <si>
    <t>2013 (DIFERENTE HORARIO)</t>
  </si>
  <si>
    <t>CENTRO DE INTEGRACION JUVENIL NAUCALPAN</t>
  </si>
  <si>
    <t>SERVICIO SOCIAL</t>
  </si>
  <si>
    <t>SECRETARIA DEL MEDIO AMBIENTE GDF</t>
  </si>
  <si>
    <t>COORDINADOR (A) DE DISEÑO</t>
  </si>
  <si>
    <t>OFFICE MAX</t>
  </si>
  <si>
    <t>SUPERVISOR (A) DE DISEÑO</t>
  </si>
  <si>
    <t>DOCHMART</t>
  </si>
  <si>
    <t>PERIODISMO Y COMUNICACION</t>
  </si>
  <si>
    <t>UNIVERSIDAD ZAMORANO, HONDURAS</t>
  </si>
  <si>
    <t>SECRETARIA DE ADMINISTRACION Y FINANZAS DE LA CDMX</t>
  </si>
  <si>
    <t>TITULAR DE LA UNIDAD JURIDICA</t>
  </si>
  <si>
    <t>DERECHO, ECONOMIA Y POLITICAS PUBLICAS</t>
  </si>
  <si>
    <t>COORDINADOR (A)</t>
  </si>
  <si>
    <t>SECRETARIA DE FINANZAS CDMX</t>
  </si>
  <si>
    <t xml:space="preserve">COORDINACIÓN DE TRANSPARENCIA </t>
  </si>
  <si>
    <t>ADMINISTRACION</t>
  </si>
  <si>
    <t>INE</t>
  </si>
  <si>
    <t>ANALISTA DE EDUCACION CIVICA EN PROGRAMACION DE PROGRAMAS</t>
  </si>
  <si>
    <t>SECRETARIA DE GOBIERNO CDMX</t>
  </si>
  <si>
    <t>ASISTENTE EN LA COORDINACION DE ASESORES (AS)</t>
  </si>
  <si>
    <t>ORGANO INTERNO DE CONTROL ESPECIFICO EN LA COMISION REGULADORA DE ENERGIA</t>
  </si>
  <si>
    <t>JEFE (A) DE DEPARTAMENTO DE QUEJAS, DENUNCIAS E INVESTIGACIONES</t>
  </si>
  <si>
    <t>JUD DE COTIZACION DE SERVICIOS</t>
  </si>
  <si>
    <t>SECRETARIA DE LA FUNCION PUBLICA</t>
  </si>
  <si>
    <t>SUBDIRECTOR (A) DE ASESORIA Y ESTADISTICA</t>
  </si>
  <si>
    <t>COADYUVANTE DE ENLACE INSTITUCIONAL</t>
  </si>
  <si>
    <t>SECRETARIA DE FINANZAS</t>
  </si>
  <si>
    <t>TECNICO (A) OPERATIVO (A)</t>
  </si>
  <si>
    <t>ENLACE "A"</t>
  </si>
  <si>
    <t>JUD DE SEGUIMIENTO A LO CONSULTIVO</t>
  </si>
  <si>
    <t>JUD DE TELEFONIA</t>
  </si>
  <si>
    <t>CHEF DE COCINA</t>
  </si>
  <si>
    <t>SECRETARIA DE SALUD</t>
  </si>
  <si>
    <t>SUBDIRECTOR (A) DE ANALISIS Y DISEÑO ORGANIZACIONAL</t>
  </si>
  <si>
    <t>ALCALDIA CUAUHTEMOC</t>
  </si>
  <si>
    <t>DIRECTOR (A) DE PARTICIPACION CIUDADANA</t>
  </si>
  <si>
    <t>NACIONAL FINANCIERA S.N.C., I.B.D.</t>
  </si>
  <si>
    <t xml:space="preserve">SUBDIRECTOR (A) FIDUCIARIO (A) DE ASUNTOS JURIDICOS </t>
  </si>
  <si>
    <t>JUD DE NORMATIVIDAD Y ASESORIA LEGAL</t>
  </si>
  <si>
    <t>NOTARIA 129 DE LA CDMX</t>
  </si>
  <si>
    <t>NOTARIA 228 DE LA CDMX</t>
  </si>
  <si>
    <t>JUD DE ASUNTOS INMOBILIARIOS</t>
  </si>
  <si>
    <t>TRIBUNAL FEDERAL DE JUSTICIA</t>
  </si>
  <si>
    <t>OFICIAL JURISDICCIONAL</t>
  </si>
  <si>
    <t>SECRETARIA DE MAGISTRADA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</si>
</sst>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  <xf numFmtId="0" fontId="0" fillId="0" borderId="0" xfId="0" applyFill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5/scp/fracc_XVII/F17_2025_curricular.pdf" TargetMode="External"/><Relationship Id="rId21" Type="http://schemas.openxmlformats.org/officeDocument/2006/relationships/hyperlink" Target="https://transparencia.finanzas.cdmx.gob.mx/repositorio/public/upload/repositorio/DGAyF/2025/scp/fracc_XVII/becerra_laguna_sara_elba_2025_T2.xlsx" TargetMode="External"/><Relationship Id="rId42" Type="http://schemas.openxmlformats.org/officeDocument/2006/relationships/hyperlink" Target="https://transparencia.finanzas.cdmx.gob.mx/repositorio/public/upload/repositorio/DGAyF/2022/scp/fracc_XVII_perfiles/saf_19005550.pdf" TargetMode="External"/><Relationship Id="rId47" Type="http://schemas.openxmlformats.org/officeDocument/2006/relationships/hyperlink" Target="https://transparencia.finanzas.cdmx.gob.mx/repositorio/public/upload/repositorio/DGAyF/2022/scp/fracc_XVII_perfiles/saf_19005569.pdf" TargetMode="External"/><Relationship Id="rId63" Type="http://schemas.openxmlformats.org/officeDocument/2006/relationships/hyperlink" Target="https://transparencia.finanzas.cdmx.gob.mx/repositorio/public/upload/repositorio/DGAyF/2025/scp/fracc_XVII/F17_2025_sanciones.pdf" TargetMode="External"/><Relationship Id="rId68" Type="http://schemas.openxmlformats.org/officeDocument/2006/relationships/hyperlink" Target="https://transparencia.finanzas.cdmx.gob.mx/repositorio/public/upload/repositorio/DGAyF/2025/scp/fracc_XVII/F17_2025_sanciones.pdf" TargetMode="External"/><Relationship Id="rId84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bolivar_maldonado_laura_2025_T3.xlsx" TargetMode="External"/><Relationship Id="rId11" Type="http://schemas.openxmlformats.org/officeDocument/2006/relationships/hyperlink" Target="https://transparencia.finanzas.cdmx.gob.mx/repositorio/public/upload/repositorio/DGAyF/2025/scp/fracc_XVII/de_la_garza_montero_jose_genaro_2025_T2.xlsx" TargetMode="External"/><Relationship Id="rId32" Type="http://schemas.openxmlformats.org/officeDocument/2006/relationships/hyperlink" Target="https://transparencia.finanzas.cdmx.gob.mx/repositorio/public/upload/repositorio/DGAyF/2022/scp/fracc_XVII_perfiles/saf_19005542.pdf" TargetMode="External"/><Relationship Id="rId37" Type="http://schemas.openxmlformats.org/officeDocument/2006/relationships/hyperlink" Target="https://transparencia.finanzas.cdmx.gob.mx/repositorio/public/upload/repositorio/DGAyF/2025/scp/fracc_XVII/F17_2025_perfil.pdf" TargetMode="External"/><Relationship Id="rId53" Type="http://schemas.openxmlformats.org/officeDocument/2006/relationships/hyperlink" Target="https://transparencia.finanzas.cdmx.gob.mx/repositorio/public/upload/repositorio/DGAyF/2022/scp/fracc_XVII_perfiles/saf_19005563.pdf" TargetMode="External"/><Relationship Id="rId58" Type="http://schemas.openxmlformats.org/officeDocument/2006/relationships/hyperlink" Target="https://transparencia.finanzas.cdmx.gob.mx/repositorio/public/upload/repositorio/DGAyF/2025/scp/fracc_XVII/F17_2025_perfil.pdf" TargetMode="External"/><Relationship Id="rId74" Type="http://schemas.openxmlformats.org/officeDocument/2006/relationships/hyperlink" Target="https://transparencia.finanzas.cdmx.gob.mx/repositorio/public/upload/repositorio/DGAyF/2025/scp/fracc_XVII/F17_2025_sanciones.pdf" TargetMode="External"/><Relationship Id="rId79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vacante_2025.pdf" TargetMode="External"/><Relationship Id="rId19" Type="http://schemas.openxmlformats.org/officeDocument/2006/relationships/hyperlink" Target="https://transparencia.finanzas.cdmx.gob.mx/repositorio/public/upload/repositorio/DGAyF/2024/scp/fracc_XVII/jimenez_ahumada_itzel_tamara_2024_T4.xlsx" TargetMode="External"/><Relationship Id="rId14" Type="http://schemas.openxmlformats.org/officeDocument/2006/relationships/hyperlink" Target="https://transparencia.finanzas.cdmx.gob.mx/repositorio/public/upload/repositorio/DGAyF/2025/scp/fracc_XVII/hermida_veites_fausto_2025_T2.xlsx" TargetMode="External"/><Relationship Id="rId22" Type="http://schemas.openxmlformats.org/officeDocument/2006/relationships/hyperlink" Target="https://transparencia.finanzas.cdmx.gob.mx/repositorio/public/upload/repositorio/DGAyF/2024/scp/fracc_XVII/lee_cervantes_mary_carmen_2024_T4.xlsx" TargetMode="External"/><Relationship Id="rId27" Type="http://schemas.openxmlformats.org/officeDocument/2006/relationships/hyperlink" Target="https://transparencia.finanzas.cdmx.gob.mx/repositorio/public/upload/repositorio/DGAyF/2025/scp/fracc_XVII/mar_lopez_victor_2025_T2.xlsx" TargetMode="External"/><Relationship Id="rId30" Type="http://schemas.openxmlformats.org/officeDocument/2006/relationships/hyperlink" Target="https://transparencia.finanzas.cdmx.gob.mx/repositorio/public/upload/repositorio/DGAyF/2025/scp/fracc_XVII/candia_flores_dulce_patricia_2025_T2.xlsx" TargetMode="External"/><Relationship Id="rId35" Type="http://schemas.openxmlformats.org/officeDocument/2006/relationships/hyperlink" Target="https://transparencia.finanzas.cdmx.gob.mx/repositorio/public/upload/repositorio/DGAyF/2025/scp/fracc_XVII/F17_2025_perfil.pdf" TargetMode="External"/><Relationship Id="rId43" Type="http://schemas.openxmlformats.org/officeDocument/2006/relationships/hyperlink" Target="https://transparencia.finanzas.cdmx.gob.mx/repositorio/public/upload/repositorio/DGAyF/2022/scp/fracc_XVII_perfiles/saf_19005546.pdf" TargetMode="External"/><Relationship Id="rId48" Type="http://schemas.openxmlformats.org/officeDocument/2006/relationships/hyperlink" Target="https://transparencia.finanzas.cdmx.gob.mx/repositorio/public/upload/repositorio/DGAyF/2022/scp/fracc_XVII_perfiles/saf_19005571.pdf" TargetMode="External"/><Relationship Id="rId56" Type="http://schemas.openxmlformats.org/officeDocument/2006/relationships/hyperlink" Target="https://transparencia.finanzas.cdmx.gob.mx/repositorio/public/upload/repositorio/DGAyF/2025/scp/fracc_XVII/F17_2025_perfil.pdf" TargetMode="External"/><Relationship Id="rId64" Type="http://schemas.openxmlformats.org/officeDocument/2006/relationships/hyperlink" Target="https://transparencia.finanzas.cdmx.gob.mx/repositorio/public/upload/repositorio/DGAyF/2025/scp/fracc_XVII/F17_2025_sanciones.pdf" TargetMode="External"/><Relationship Id="rId69" Type="http://schemas.openxmlformats.org/officeDocument/2006/relationships/hyperlink" Target="https://transparencia.finanzas.cdmx.gob.mx/repositorio/public/upload/repositorio/DGAyF/2025/scp/fracc_XVII/F17_2025_sanciones.pdf" TargetMode="External"/><Relationship Id="rId77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4/scp/fracc_XVII/galindo_narvaez_carlos_adrian_2024_T4.xlsx" TargetMode="External"/><Relationship Id="rId51" Type="http://schemas.openxmlformats.org/officeDocument/2006/relationships/hyperlink" Target="https://transparencia.finanzas.cdmx.gob.mx/repositorio/public/upload/repositorio/DGAyF/2022/scp/fracc_XVII_perfiles/saf_19005564.pdf" TargetMode="External"/><Relationship Id="rId72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F17_2025_curricular.pdf" TargetMode="External"/><Relationship Id="rId12" Type="http://schemas.openxmlformats.org/officeDocument/2006/relationships/hyperlink" Target="https://transparencia.finanzas.cdmx.gob.mx/repositorio/public/upload/repositorio/DGAyF/2025/scp/fracc_XVII/F17_2025_curricular.pdf" TargetMode="External"/><Relationship Id="rId17" Type="http://schemas.openxmlformats.org/officeDocument/2006/relationships/hyperlink" Target="https://transparencia.finanzas.cdmx.gob.mx/repositorio/public/upload/repositorio/DGAyF/2025/scp/fracc_XVII/F17_2025_curricular.pdf" TargetMode="External"/><Relationship Id="rId25" Type="http://schemas.openxmlformats.org/officeDocument/2006/relationships/hyperlink" Target="https://transparencia.finanzas.cdmx.gob.mx/repositorio/public/upload/repositorio/DGAyF/2025/scp/fracc_XVII/F17_2025_curricular.pdf" TargetMode="External"/><Relationship Id="rId33" Type="http://schemas.openxmlformats.org/officeDocument/2006/relationships/hyperlink" Target="https://transparencia.finanzas.cdmx.gob.mx/repositorio/public/upload/repositorio/DGAyF/2022/scp/fracc_XVII_perfiles/saf_19013534.pdf" TargetMode="External"/><Relationship Id="rId38" Type="http://schemas.openxmlformats.org/officeDocument/2006/relationships/hyperlink" Target="https://transparencia.finanzas.cdmx.gob.mx/repositorio/public/upload/repositorio/DGAyF/2025/scp/fracc_XVII/F17_2025_perfil.pdf" TargetMode="External"/><Relationship Id="rId46" Type="http://schemas.openxmlformats.org/officeDocument/2006/relationships/hyperlink" Target="https://transparencia.finanzas.cdmx.gob.mx/repositorio/public/upload/repositorio/DGAyF/2025/scp/fracc_XVII/F17_2025_perfil.pdf" TargetMode="External"/><Relationship Id="rId59" Type="http://schemas.openxmlformats.org/officeDocument/2006/relationships/hyperlink" Target="https://transparencia.finanzas.cdmx.gob.mx/repositorio/public/upload/repositorio/DGAyF/2025/scp/fracc_XVII/F17_2025_perfil.pdf" TargetMode="External"/><Relationship Id="rId67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4/scp/fracc_XVII/arroyo_boy_vanessa_2024_T4.xlsx" TargetMode="External"/><Relationship Id="rId41" Type="http://schemas.openxmlformats.org/officeDocument/2006/relationships/hyperlink" Target="https://transparencia.finanzas.cdmx.gob.mx/repositorio/public/upload/repositorio/DGAyF/2022/scp/fracc_XVII_perfiles/saf_19005548.pdf" TargetMode="External"/><Relationship Id="rId54" Type="http://schemas.openxmlformats.org/officeDocument/2006/relationships/hyperlink" Target="https://transparencia.finanzas.cdmx.gob.mx/repositorio/public/upload/repositorio/DGAyF/2022/scp/fracc_XVII_perfiles/saf_19005557.pdf" TargetMode="External"/><Relationship Id="rId62" Type="http://schemas.openxmlformats.org/officeDocument/2006/relationships/hyperlink" Target="https://transparencia.finanzas.cdmx.gob.mx/repositorio/public/upload/repositorio/DGAyF/2025/scp/fracc_XVII/F17_2025_sanciones.pdf" TargetMode="External"/><Relationship Id="rId70" Type="http://schemas.openxmlformats.org/officeDocument/2006/relationships/hyperlink" Target="https://transparencia.finanzas.cdmx.gob.mx/repositorio/public/upload/repositorio/DGAyF/2025/scp/fracc_XVII/F17_2025_sanciones.pdf" TargetMode="External"/><Relationship Id="rId75" Type="http://schemas.openxmlformats.org/officeDocument/2006/relationships/hyperlink" Target="https://transparencia.finanzas.cdmx.gob.mx/repositorio/public/upload/repositorio/DGAyF/2025/scp/fracc_XVII/F17_2025_sanciones.pdf" TargetMode="External"/><Relationship Id="rId83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vacante_2025.pdf" TargetMode="External"/><Relationship Id="rId15" Type="http://schemas.openxmlformats.org/officeDocument/2006/relationships/hyperlink" Target="https://transparencia.finanzas.cdmx.gob.mx/repositorio/public/upload/repositorio/DGAyF/2023/scp/fracc_XVII/valdez_embriz_julio_cesar_2023_T1.xlsx" TargetMode="External"/><Relationship Id="rId23" Type="http://schemas.openxmlformats.org/officeDocument/2006/relationships/hyperlink" Target="https://transparencia.finanzas.cdmx.gob.mx/repositorio/public/upload/repositorio/DGAyF/2025/scp/fracc_XVII/F17_2025_curricular.pdf" TargetMode="External"/><Relationship Id="rId28" Type="http://schemas.openxmlformats.org/officeDocument/2006/relationships/hyperlink" Target="https://transparencia.finanzas.cdmx.gob.mx/repositorio/public/upload/repositorio/DGAyF/2025/scp/fracc_XVII/mendoza_jimenz_ruth_2025_T2.xlsx" TargetMode="External"/><Relationship Id="rId36" Type="http://schemas.openxmlformats.org/officeDocument/2006/relationships/hyperlink" Target="https://transparencia.finanzas.cdmx.gob.mx/repositorio/public/upload/repositorio/DGAyF/2022/scp/fracc_XVII_perfiles/saf_19005544.pdf" TargetMode="External"/><Relationship Id="rId49" Type="http://schemas.openxmlformats.org/officeDocument/2006/relationships/hyperlink" Target="https://transparencia.finanzas.cdmx.gob.mx/repositorio/public/upload/repositorio/DGAyF/2022/scp/fracc_XVII_perfiles/saf_19005552.pdf" TargetMode="External"/><Relationship Id="rId57" Type="http://schemas.openxmlformats.org/officeDocument/2006/relationships/hyperlink" Target="https://transparencia.finanzas.cdmx.gob.mx/repositorio/public/upload/repositorio/DGAyF/2025/scp/fracc_XVII/F17_2025_perfil.pdf" TargetMode="External"/><Relationship Id="rId10" Type="http://schemas.openxmlformats.org/officeDocument/2006/relationships/hyperlink" Target="https://transparencia.finanzas.cdmx.gob.mx/repositorio/public/upload/repositorio/DGAyF/2024/scp/fracc_XVII/olvera_altamirano_luis_felipe_2024_T4.xlsx" TargetMode="External"/><Relationship Id="rId31" Type="http://schemas.openxmlformats.org/officeDocument/2006/relationships/hyperlink" Target="https://transparencia.finanzas.cdmx.gob.mx/repositorio/public/upload/repositorio/DGAyF/2022/scp/fracc_XVII_perfiles/saf_19005539.pdf" TargetMode="External"/><Relationship Id="rId44" Type="http://schemas.openxmlformats.org/officeDocument/2006/relationships/hyperlink" Target="https://transparencia.finanzas.cdmx.gob.mx/repositorio/public/upload/repositorio/DGAyF/2022/scp/fracc_XVII_perfiles/saf_19012183.pdf" TargetMode="External"/><Relationship Id="rId52" Type="http://schemas.openxmlformats.org/officeDocument/2006/relationships/hyperlink" Target="https://transparencia.finanzas.cdmx.gob.mx/repositorio/public/upload/repositorio/DGAyF/2022/scp/fracc_XVII_perfiles/saf_19005562.pdf" TargetMode="External"/><Relationship Id="rId60" Type="http://schemas.openxmlformats.org/officeDocument/2006/relationships/hyperlink" Target="https://transparencia.finanzas.cdmx.gob.mx/repositorio/public/upload/repositorio/DGAyF/2025/scp/fracc_XVII/F17_2025_sanciones.pdf" TargetMode="External"/><Relationship Id="rId65" Type="http://schemas.openxmlformats.org/officeDocument/2006/relationships/hyperlink" Target="https://transparencia.finanzas.cdmx.gob.mx/repositorio/public/upload/repositorio/DGAyF/2025/scp/fracc_XVII/F17_2025_sanciones.pdf" TargetMode="External"/><Relationship Id="rId73" Type="http://schemas.openxmlformats.org/officeDocument/2006/relationships/hyperlink" Target="https://transparencia.finanzas.cdmx.gob.mx/repositorio/public/upload/repositorio/DGAyF/2025/scp/fracc_XVII/F17_2025_sanciones.pdf" TargetMode="External"/><Relationship Id="rId78" Type="http://schemas.openxmlformats.org/officeDocument/2006/relationships/hyperlink" Target="https://transparencia.finanzas.cdmx.gob.mx/repositorio/public/upload/repositorio/DGAyF/2025/scp/fracc_XVII/F17_2025_sanciones.pdf" TargetMode="External"/><Relationship Id="rId81" Type="http://schemas.openxmlformats.org/officeDocument/2006/relationships/hyperlink" Target="https://transparencia.finanzas.cdmx.gob.mx/repositorio/public/upload/repositorio/DGAyF/2025/scp/fracc_XVII/F17_2025_sanciones.pdf" TargetMode="External"/><Relationship Id="rId86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vacante_2025.pdf" TargetMode="External"/><Relationship Id="rId9" Type="http://schemas.openxmlformats.org/officeDocument/2006/relationships/hyperlink" Target="https://transparencia.finanzas.cdmx.gob.mx/repositorio/public/upload/repositorio/DGAyF/2025/scp/fracc_XVII/F17_2025_curricular.pdf" TargetMode="External"/><Relationship Id="rId13" Type="http://schemas.openxmlformats.org/officeDocument/2006/relationships/hyperlink" Target="https://transparencia.finanzas.cdmx.gob.mx/repositorio/public/upload/repositorio/DGAyF/2025/scp/fracc_XVII/vacante_2025.pdf" TargetMode="External"/><Relationship Id="rId18" Type="http://schemas.openxmlformats.org/officeDocument/2006/relationships/hyperlink" Target="http://transparencia.finanzas.cdmx.gob.mx/repositorio/public/upload/repositorio/DGAyF/2020/scp/fracc_XVII/martinez_melo_alma_rosa_2020_1T.xlsx" TargetMode="External"/><Relationship Id="rId39" Type="http://schemas.openxmlformats.org/officeDocument/2006/relationships/hyperlink" Target="https://transparencia.finanzas.cdmx.gob.mx/repositorio/public/upload/repositorio/DGAyF/2025/scp/fracc_XVII/F17_2025_perfil.pdf" TargetMode="External"/><Relationship Id="rId34" Type="http://schemas.openxmlformats.org/officeDocument/2006/relationships/hyperlink" Target="https://transparencia.finanzas.cdmx.gob.mx/repositorio/public/upload/repositorio/DGAyF/2025/scp/fracc_XVII/F17_2025_perfil.pdf" TargetMode="External"/><Relationship Id="rId50" Type="http://schemas.openxmlformats.org/officeDocument/2006/relationships/hyperlink" Target="https://transparencia.finanzas.cdmx.gob.mx/repositorio/public/upload/repositorio/DGAyF/2025/scp/fracc_XVII/F17_2025_perfil.pdf" TargetMode="External"/><Relationship Id="rId55" Type="http://schemas.openxmlformats.org/officeDocument/2006/relationships/hyperlink" Target="https://transparencia.finanzas.cdmx.gob.mx/repositorio/public/upload/repositorio/DGAyF/2025/scp/fracc_XVII/F17_2025_perfil.pdf" TargetMode="External"/><Relationship Id="rId76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garcia_hernandez_gael_2025_T1.xlsx" TargetMode="External"/><Relationship Id="rId71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de_botton_falcon_juan_pablo_2024_T4.xlsx" TargetMode="External"/><Relationship Id="rId29" Type="http://schemas.openxmlformats.org/officeDocument/2006/relationships/hyperlink" Target="https://transparencia.finanzas.cdmx.gob.mx/repositorio/public/upload/repositorio/DGAyF/2025/scp/fracc_XVII/forbin_lugo_yaleli_karin_2025_T2.xlsx" TargetMode="External"/><Relationship Id="rId24" Type="http://schemas.openxmlformats.org/officeDocument/2006/relationships/hyperlink" Target="https://transparencia.finanzas.cdmx.gob.mx/repositorio/public/upload/repositorio/DGAyF/2025/scp/fracc_XVII/cruz_ibarra_ivonne_alejandra_2025_T2.xlsx" TargetMode="External"/><Relationship Id="rId40" Type="http://schemas.openxmlformats.org/officeDocument/2006/relationships/hyperlink" Target="https://transparencia.finanzas.cdmx.gob.mx/repositorio/public/upload/repositorio/DGAyF/2022/scp/fracc_XVII_perfiles/saf_19005545.pdf" TargetMode="External"/><Relationship Id="rId45" Type="http://schemas.openxmlformats.org/officeDocument/2006/relationships/hyperlink" Target="https://transparencia.finanzas.cdmx.gob.mx/repositorio/public/upload/repositorio/DGAyF/2022/scp/fracc_XVII_perfiles/saf_19005547.pdf" TargetMode="External"/><Relationship Id="rId66" Type="http://schemas.openxmlformats.org/officeDocument/2006/relationships/hyperlink" Target="https://transparencia.finanzas.cdmx.gob.mx/repositorio/public/upload/repositorio/DGAyF/2025/scp/fracc_XVII/F17_2025_sanciones.pdf" TargetMode="External"/><Relationship Id="rId87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5/scp/fracc_XVII/F17_2025_sanciones.pdf" TargetMode="External"/><Relationship Id="rId82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10" t="s">
        <v>84</v>
      </c>
      <c r="F8" s="4" t="s">
        <v>128</v>
      </c>
      <c r="G8" s="4" t="s">
        <v>129</v>
      </c>
      <c r="H8" s="4" t="s">
        <v>130</v>
      </c>
      <c r="I8" s="4" t="s">
        <v>56</v>
      </c>
      <c r="J8" s="11" t="s">
        <v>200</v>
      </c>
      <c r="K8" s="4" t="s">
        <v>63</v>
      </c>
      <c r="L8" s="4" t="s">
        <v>201</v>
      </c>
      <c r="M8" s="6" t="str">
        <f ca="1">HYPERLINK("#"&amp;CELL("direccion",Tabla_472796!A4),"1")</f>
        <v>1</v>
      </c>
      <c r="N8" s="6" t="s">
        <v>211</v>
      </c>
      <c r="O8" s="6" t="s">
        <v>212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10" t="s">
        <v>86</v>
      </c>
      <c r="F9" s="4" t="s">
        <v>131</v>
      </c>
      <c r="G9" s="4" t="s">
        <v>132</v>
      </c>
      <c r="H9" s="4" t="s">
        <v>133</v>
      </c>
      <c r="I9" s="4" t="s">
        <v>57</v>
      </c>
      <c r="J9" s="11" t="s">
        <v>200</v>
      </c>
      <c r="K9" s="4" t="s">
        <v>58</v>
      </c>
      <c r="L9" s="4" t="s">
        <v>202</v>
      </c>
      <c r="M9" s="6" t="str">
        <f ca="1">HYPERLINK("#"&amp;CELL("direccion",Tabla_472796!A7),"2")</f>
        <v>2</v>
      </c>
      <c r="N9" s="6" t="s">
        <v>213</v>
      </c>
      <c r="O9" s="6" t="s">
        <v>214</v>
      </c>
      <c r="P9" s="4" t="s">
        <v>69</v>
      </c>
      <c r="Q9" s="6" t="s">
        <v>81</v>
      </c>
      <c r="R9" s="4" t="s">
        <v>82</v>
      </c>
      <c r="S9" s="5">
        <v>45930</v>
      </c>
      <c r="T9" s="4" t="s">
        <v>249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87</v>
      </c>
      <c r="E10" s="10" t="s">
        <v>85</v>
      </c>
      <c r="F10" s="4" t="s">
        <v>134</v>
      </c>
      <c r="G10" s="4" t="s">
        <v>134</v>
      </c>
      <c r="H10" s="4" t="s">
        <v>134</v>
      </c>
      <c r="I10" s="4"/>
      <c r="J10" s="11" t="s">
        <v>200</v>
      </c>
      <c r="K10" s="4" t="s">
        <v>58</v>
      </c>
      <c r="L10" s="4" t="s">
        <v>203</v>
      </c>
      <c r="M10" s="6" t="str">
        <f ca="1">HYPERLINK("#"&amp;CELL("direccion",Tabla_472796!A10),"3")</f>
        <v>3</v>
      </c>
      <c r="N10" s="6" t="s">
        <v>215</v>
      </c>
      <c r="O10" s="6" t="s">
        <v>216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88</v>
      </c>
      <c r="E11" s="10" t="s">
        <v>89</v>
      </c>
      <c r="F11" s="4" t="s">
        <v>134</v>
      </c>
      <c r="G11" s="4" t="s">
        <v>134</v>
      </c>
      <c r="H11" s="4" t="s">
        <v>134</v>
      </c>
      <c r="I11" s="4"/>
      <c r="J11" s="11" t="s">
        <v>200</v>
      </c>
      <c r="K11" s="4" t="s">
        <v>58</v>
      </c>
      <c r="L11" s="4" t="s">
        <v>203</v>
      </c>
      <c r="M11" s="6" t="str">
        <f ca="1">HYPERLINK("#"&amp;CELL("direccion",Tabla_472796!A13),"4")</f>
        <v>4</v>
      </c>
      <c r="N11" s="6" t="s">
        <v>215</v>
      </c>
      <c r="O11" s="6" t="s">
        <v>217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90</v>
      </c>
      <c r="E12" s="10" t="s">
        <v>91</v>
      </c>
      <c r="F12" s="4" t="s">
        <v>134</v>
      </c>
      <c r="G12" s="4" t="s">
        <v>134</v>
      </c>
      <c r="H12" s="4" t="s">
        <v>134</v>
      </c>
      <c r="I12" s="4"/>
      <c r="J12" s="11" t="s">
        <v>200</v>
      </c>
      <c r="K12" s="4" t="s">
        <v>58</v>
      </c>
      <c r="L12" s="4" t="s">
        <v>203</v>
      </c>
      <c r="M12" s="6" t="str">
        <f ca="1">HYPERLINK("#"&amp;CELL("direccion",Tabla_472796!A16),"5")</f>
        <v>5</v>
      </c>
      <c r="N12" s="6" t="s">
        <v>215</v>
      </c>
      <c r="O12" s="6" t="s">
        <v>217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92</v>
      </c>
      <c r="E13" s="10" t="s">
        <v>93</v>
      </c>
      <c r="F13" s="4" t="s">
        <v>135</v>
      </c>
      <c r="G13" s="4" t="s">
        <v>136</v>
      </c>
      <c r="H13" s="4" t="s">
        <v>137</v>
      </c>
      <c r="I13" s="4" t="s">
        <v>56</v>
      </c>
      <c r="J13" s="11" t="s">
        <v>200</v>
      </c>
      <c r="K13" s="4" t="s">
        <v>63</v>
      </c>
      <c r="L13" s="4" t="s">
        <v>201</v>
      </c>
      <c r="M13" s="6" t="str">
        <f ca="1">HYPERLINK("#"&amp;CELL("direccion",Tabla_472796!A19),"6")</f>
        <v>6</v>
      </c>
      <c r="N13" s="6" t="s">
        <v>218</v>
      </c>
      <c r="O13" s="6" t="s">
        <v>219</v>
      </c>
      <c r="P13" s="4" t="s">
        <v>69</v>
      </c>
      <c r="Q13" s="6" t="s">
        <v>81</v>
      </c>
      <c r="R13" s="4" t="s">
        <v>82</v>
      </c>
      <c r="S13" s="5">
        <v>45930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94</v>
      </c>
      <c r="E14" s="10" t="s">
        <v>95</v>
      </c>
      <c r="F14" s="4" t="s">
        <v>138</v>
      </c>
      <c r="G14" s="4" t="s">
        <v>139</v>
      </c>
      <c r="H14" s="4" t="s">
        <v>140</v>
      </c>
      <c r="I14" s="4" t="s">
        <v>56</v>
      </c>
      <c r="J14" s="11" t="s">
        <v>200</v>
      </c>
      <c r="K14" s="4" t="s">
        <v>61</v>
      </c>
      <c r="L14" s="4" t="s">
        <v>61</v>
      </c>
      <c r="M14" s="6" t="str">
        <f ca="1">HYPERLINK("#"&amp;CELL("direccion",Tabla_472796!A22),"7")</f>
        <v>7</v>
      </c>
      <c r="N14" s="6" t="s">
        <v>220</v>
      </c>
      <c r="O14" s="6" t="s">
        <v>217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96</v>
      </c>
      <c r="E15" s="10" t="s">
        <v>97</v>
      </c>
      <c r="F15" s="4" t="s">
        <v>141</v>
      </c>
      <c r="G15" s="4" t="s">
        <v>142</v>
      </c>
      <c r="H15" s="4" t="s">
        <v>143</v>
      </c>
      <c r="I15" s="4" t="s">
        <v>57</v>
      </c>
      <c r="J15" s="11" t="s">
        <v>200</v>
      </c>
      <c r="K15" s="4" t="s">
        <v>58</v>
      </c>
      <c r="L15" s="4" t="s">
        <v>202</v>
      </c>
      <c r="M15" s="6" t="str">
        <f ca="1">HYPERLINK("#"&amp;CELL("direccion",Tabla_472796!A25),"8")</f>
        <v>8</v>
      </c>
      <c r="N15" s="6" t="s">
        <v>213</v>
      </c>
      <c r="O15" s="6" t="s">
        <v>217</v>
      </c>
      <c r="P15" s="4" t="s">
        <v>69</v>
      </c>
      <c r="Q15" s="6" t="s">
        <v>81</v>
      </c>
      <c r="R15" s="4" t="s">
        <v>82</v>
      </c>
      <c r="S15" s="5">
        <v>45930</v>
      </c>
      <c r="T15" s="4" t="s">
        <v>249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98</v>
      </c>
      <c r="E16" s="4" t="s">
        <v>99</v>
      </c>
      <c r="F16" s="4" t="s">
        <v>144</v>
      </c>
      <c r="G16" s="4" t="s">
        <v>145</v>
      </c>
      <c r="H16" s="4" t="s">
        <v>146</v>
      </c>
      <c r="I16" s="4" t="s">
        <v>56</v>
      </c>
      <c r="J16" s="11" t="s">
        <v>200</v>
      </c>
      <c r="K16" s="4" t="s">
        <v>63</v>
      </c>
      <c r="L16" s="4" t="s">
        <v>201</v>
      </c>
      <c r="M16" s="6" t="str">
        <f ca="1">HYPERLINK("#"&amp;CELL("direccion",Tabla_472796!A28),"9")</f>
        <v>9</v>
      </c>
      <c r="N16" s="6" t="s">
        <v>221</v>
      </c>
      <c r="O16" s="6" t="s">
        <v>217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20" x14ac:dyDescent="0.25">
      <c r="A17" s="4">
        <v>2025</v>
      </c>
      <c r="B17" s="5">
        <v>45839</v>
      </c>
      <c r="C17" s="5">
        <v>45930</v>
      </c>
      <c r="D17" s="4" t="s">
        <v>100</v>
      </c>
      <c r="E17" s="10" t="s">
        <v>101</v>
      </c>
      <c r="F17" s="4" t="s">
        <v>147</v>
      </c>
      <c r="G17" s="4" t="s">
        <v>148</v>
      </c>
      <c r="H17" s="4" t="s">
        <v>149</v>
      </c>
      <c r="I17" s="4" t="s">
        <v>56</v>
      </c>
      <c r="J17" s="11" t="s">
        <v>200</v>
      </c>
      <c r="K17" s="4" t="s">
        <v>63</v>
      </c>
      <c r="L17" s="4" t="s">
        <v>204</v>
      </c>
      <c r="M17" s="6" t="str">
        <f ca="1">HYPERLINK("#"&amp;CELL("direccion",Tabla_472796!A31),"10")</f>
        <v>10</v>
      </c>
      <c r="N17" s="6" t="s">
        <v>222</v>
      </c>
      <c r="O17" s="6" t="s">
        <v>223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20" x14ac:dyDescent="0.25">
      <c r="A18" s="4">
        <v>2025</v>
      </c>
      <c r="B18" s="5">
        <v>45839</v>
      </c>
      <c r="C18" s="5">
        <v>45930</v>
      </c>
      <c r="D18" s="4" t="s">
        <v>94</v>
      </c>
      <c r="E18" s="10" t="s">
        <v>102</v>
      </c>
      <c r="F18" s="4" t="s">
        <v>150</v>
      </c>
      <c r="G18" s="4" t="s">
        <v>151</v>
      </c>
      <c r="H18" s="4" t="s">
        <v>152</v>
      </c>
      <c r="I18" s="4" t="s">
        <v>57</v>
      </c>
      <c r="J18" s="11" t="s">
        <v>200</v>
      </c>
      <c r="K18" s="4" t="s">
        <v>58</v>
      </c>
      <c r="L18" s="4" t="s">
        <v>202</v>
      </c>
      <c r="M18" s="6" t="str">
        <f ca="1">HYPERLINK("#"&amp;CELL("direccion",Tabla_472796!A34),"11")</f>
        <v>11</v>
      </c>
      <c r="N18" s="6" t="s">
        <v>213</v>
      </c>
      <c r="O18" s="6" t="s">
        <v>224</v>
      </c>
      <c r="P18" s="4" t="s">
        <v>69</v>
      </c>
      <c r="Q18" s="6" t="s">
        <v>81</v>
      </c>
      <c r="R18" s="4" t="s">
        <v>82</v>
      </c>
      <c r="S18" s="5">
        <v>45930</v>
      </c>
      <c r="T18" s="4" t="s">
        <v>249</v>
      </c>
    </row>
    <row r="19" spans="1:20" x14ac:dyDescent="0.25">
      <c r="A19" s="4">
        <v>2025</v>
      </c>
      <c r="B19" s="5">
        <v>45839</v>
      </c>
      <c r="C19" s="5">
        <v>45930</v>
      </c>
      <c r="D19" s="4" t="s">
        <v>94</v>
      </c>
      <c r="E19" s="10" t="s">
        <v>103</v>
      </c>
      <c r="F19" s="4" t="s">
        <v>134</v>
      </c>
      <c r="G19" s="4" t="s">
        <v>134</v>
      </c>
      <c r="H19" s="4" t="s">
        <v>134</v>
      </c>
      <c r="I19" s="4"/>
      <c r="J19" s="11" t="s">
        <v>200</v>
      </c>
      <c r="K19" s="4" t="s">
        <v>58</v>
      </c>
      <c r="L19" s="4" t="s">
        <v>203</v>
      </c>
      <c r="M19" s="6" t="str">
        <f ca="1">HYPERLINK("#"&amp;CELL("direccion",Tabla_472796!A37),"12")</f>
        <v>12</v>
      </c>
      <c r="N19" s="6" t="s">
        <v>215</v>
      </c>
      <c r="O19" s="6" t="s">
        <v>225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20" x14ac:dyDescent="0.25">
      <c r="A20" s="4">
        <v>2025</v>
      </c>
      <c r="B20" s="5">
        <v>45839</v>
      </c>
      <c r="C20" s="5">
        <v>45930</v>
      </c>
      <c r="D20" s="4" t="s">
        <v>104</v>
      </c>
      <c r="E20" s="10" t="s">
        <v>105</v>
      </c>
      <c r="F20" s="4" t="s">
        <v>153</v>
      </c>
      <c r="G20" s="4" t="s">
        <v>154</v>
      </c>
      <c r="H20" s="4" t="s">
        <v>155</v>
      </c>
      <c r="I20" s="4" t="s">
        <v>56</v>
      </c>
      <c r="J20" s="11" t="s">
        <v>200</v>
      </c>
      <c r="K20" s="4" t="s">
        <v>63</v>
      </c>
      <c r="L20" s="4" t="s">
        <v>205</v>
      </c>
      <c r="M20" s="6" t="str">
        <f ca="1">HYPERLINK("#"&amp;CELL("direccion",Tabla_472796!A40),"13")</f>
        <v>13</v>
      </c>
      <c r="N20" s="6" t="s">
        <v>226</v>
      </c>
      <c r="O20" s="6" t="s">
        <v>227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20" x14ac:dyDescent="0.25">
      <c r="A21" s="4">
        <v>2025</v>
      </c>
      <c r="B21" s="5">
        <v>45839</v>
      </c>
      <c r="C21" s="5">
        <v>45930</v>
      </c>
      <c r="D21" s="4" t="s">
        <v>106</v>
      </c>
      <c r="E21" s="10" t="s">
        <v>107</v>
      </c>
      <c r="F21" s="4" t="s">
        <v>156</v>
      </c>
      <c r="G21" s="4" t="s">
        <v>157</v>
      </c>
      <c r="H21" s="4" t="s">
        <v>158</v>
      </c>
      <c r="I21" s="4" t="s">
        <v>56</v>
      </c>
      <c r="J21" s="11" t="s">
        <v>200</v>
      </c>
      <c r="K21" s="4" t="s">
        <v>63</v>
      </c>
      <c r="L21" s="4" t="s">
        <v>206</v>
      </c>
      <c r="M21" s="6" t="str">
        <f ca="1">HYPERLINK("#"&amp;CELL("direccion",Tabla_472796!A43),"14")</f>
        <v>14</v>
      </c>
      <c r="N21" s="6" t="s">
        <v>228</v>
      </c>
      <c r="O21" s="6" t="s">
        <v>229</v>
      </c>
      <c r="P21" s="4" t="s">
        <v>69</v>
      </c>
      <c r="Q21" s="6" t="s">
        <v>81</v>
      </c>
      <c r="R21" s="4" t="s">
        <v>82</v>
      </c>
      <c r="S21" s="5">
        <v>45930</v>
      </c>
    </row>
    <row r="22" spans="1:20" x14ac:dyDescent="0.25">
      <c r="A22" s="4">
        <v>2025</v>
      </c>
      <c r="B22" s="5">
        <v>45839</v>
      </c>
      <c r="C22" s="5">
        <v>45930</v>
      </c>
      <c r="D22" s="4" t="s">
        <v>106</v>
      </c>
      <c r="E22" s="10" t="s">
        <v>108</v>
      </c>
      <c r="F22" s="4" t="s">
        <v>159</v>
      </c>
      <c r="G22" s="4" t="s">
        <v>160</v>
      </c>
      <c r="H22" s="4" t="s">
        <v>161</v>
      </c>
      <c r="I22" s="4" t="s">
        <v>57</v>
      </c>
      <c r="J22" s="11" t="s">
        <v>200</v>
      </c>
      <c r="K22" s="4" t="s">
        <v>63</v>
      </c>
      <c r="L22" s="4" t="s">
        <v>207</v>
      </c>
      <c r="M22" s="6" t="str">
        <f ca="1">HYPERLINK("#"&amp;CELL("direccion",Tabla_472796!A46),"15")</f>
        <v>15</v>
      </c>
      <c r="N22" s="6" t="s">
        <v>230</v>
      </c>
      <c r="O22" s="6" t="s">
        <v>231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20" x14ac:dyDescent="0.25">
      <c r="A23" s="4">
        <v>2025</v>
      </c>
      <c r="B23" s="5">
        <v>45839</v>
      </c>
      <c r="C23" s="5">
        <v>45930</v>
      </c>
      <c r="D23" s="4" t="s">
        <v>109</v>
      </c>
      <c r="E23" s="10" t="s">
        <v>110</v>
      </c>
      <c r="F23" s="4" t="s">
        <v>162</v>
      </c>
      <c r="G23" s="4" t="s">
        <v>163</v>
      </c>
      <c r="H23" s="4" t="s">
        <v>164</v>
      </c>
      <c r="I23" s="4" t="s">
        <v>57</v>
      </c>
      <c r="J23" s="11" t="s">
        <v>200</v>
      </c>
      <c r="K23" s="4" t="s">
        <v>58</v>
      </c>
      <c r="L23" s="4" t="s">
        <v>202</v>
      </c>
      <c r="M23" s="6" t="str">
        <f ca="1">HYPERLINK("#"&amp;CELL("direccion",Tabla_472796!A49),"16")</f>
        <v>16</v>
      </c>
      <c r="N23" s="6" t="s">
        <v>213</v>
      </c>
      <c r="O23" s="6" t="s">
        <v>217</v>
      </c>
      <c r="P23" s="4" t="s">
        <v>69</v>
      </c>
      <c r="Q23" s="6" t="s">
        <v>81</v>
      </c>
      <c r="R23" s="4" t="s">
        <v>82</v>
      </c>
      <c r="S23" s="5">
        <v>45930</v>
      </c>
      <c r="T23" s="4" t="s">
        <v>249</v>
      </c>
    </row>
    <row r="24" spans="1:20" x14ac:dyDescent="0.25">
      <c r="A24" s="4">
        <v>2025</v>
      </c>
      <c r="B24" s="5">
        <v>45839</v>
      </c>
      <c r="C24" s="5">
        <v>45930</v>
      </c>
      <c r="D24" s="4" t="s">
        <v>94</v>
      </c>
      <c r="E24" s="10" t="s">
        <v>111</v>
      </c>
      <c r="F24" s="4" t="s">
        <v>165</v>
      </c>
      <c r="G24" s="4" t="s">
        <v>166</v>
      </c>
      <c r="H24" s="4" t="s">
        <v>167</v>
      </c>
      <c r="I24" s="4" t="s">
        <v>57</v>
      </c>
      <c r="J24" s="11" t="s">
        <v>200</v>
      </c>
      <c r="K24" s="4" t="s">
        <v>63</v>
      </c>
      <c r="L24" s="4" t="s">
        <v>207</v>
      </c>
      <c r="M24" s="6" t="str">
        <f ca="1">HYPERLINK("#"&amp;CELL("direccion",Tabla_472796!A52),"17")</f>
        <v>17</v>
      </c>
      <c r="N24" s="6" t="s">
        <v>232</v>
      </c>
      <c r="O24" s="6" t="s">
        <v>233</v>
      </c>
      <c r="P24" s="4" t="s">
        <v>69</v>
      </c>
      <c r="Q24" s="6" t="s">
        <v>81</v>
      </c>
      <c r="R24" s="4" t="s">
        <v>82</v>
      </c>
      <c r="S24" s="5">
        <v>45930</v>
      </c>
    </row>
    <row r="25" spans="1:20" x14ac:dyDescent="0.25">
      <c r="A25" s="4">
        <v>2025</v>
      </c>
      <c r="B25" s="5">
        <v>45839</v>
      </c>
      <c r="C25" s="5">
        <v>45930</v>
      </c>
      <c r="D25" s="4" t="s">
        <v>94</v>
      </c>
      <c r="E25" s="10" t="s">
        <v>112</v>
      </c>
      <c r="F25" s="4" t="s">
        <v>168</v>
      </c>
      <c r="G25" s="4" t="s">
        <v>169</v>
      </c>
      <c r="H25" s="4" t="s">
        <v>170</v>
      </c>
      <c r="I25" s="4" t="s">
        <v>57</v>
      </c>
      <c r="J25" s="11" t="s">
        <v>200</v>
      </c>
      <c r="K25" s="4" t="s">
        <v>63</v>
      </c>
      <c r="L25" s="4" t="s">
        <v>208</v>
      </c>
      <c r="M25" s="6" t="str">
        <f ca="1">HYPERLINK("#"&amp;CELL("direccion",Tabla_472796!A55),"18")</f>
        <v>18</v>
      </c>
      <c r="N25" s="6" t="s">
        <v>234</v>
      </c>
      <c r="O25" s="6" t="s">
        <v>235</v>
      </c>
      <c r="P25" s="4" t="s">
        <v>69</v>
      </c>
      <c r="Q25" s="6" t="s">
        <v>81</v>
      </c>
      <c r="R25" s="4" t="s">
        <v>82</v>
      </c>
      <c r="S25" s="5">
        <v>45930</v>
      </c>
    </row>
    <row r="26" spans="1:20" x14ac:dyDescent="0.25">
      <c r="A26" s="4">
        <v>2025</v>
      </c>
      <c r="B26" s="5">
        <v>45839</v>
      </c>
      <c r="C26" s="5">
        <v>45930</v>
      </c>
      <c r="D26" s="4" t="s">
        <v>96</v>
      </c>
      <c r="E26" s="10" t="s">
        <v>113</v>
      </c>
      <c r="F26" s="4" t="s">
        <v>171</v>
      </c>
      <c r="G26" s="4" t="s">
        <v>172</v>
      </c>
      <c r="H26" s="4" t="s">
        <v>173</v>
      </c>
      <c r="I26" s="4" t="s">
        <v>57</v>
      </c>
      <c r="J26" s="11" t="s">
        <v>200</v>
      </c>
      <c r="K26" s="4" t="s">
        <v>64</v>
      </c>
      <c r="L26" s="4" t="s">
        <v>209</v>
      </c>
      <c r="M26" s="6" t="str">
        <f ca="1">HYPERLINK("#"&amp;CELL("direccion",Tabla_472796!A58),"19")</f>
        <v>19</v>
      </c>
      <c r="N26" s="6" t="s">
        <v>236</v>
      </c>
      <c r="O26" s="6" t="s">
        <v>237</v>
      </c>
      <c r="P26" s="4" t="s">
        <v>69</v>
      </c>
      <c r="Q26" s="6" t="s">
        <v>81</v>
      </c>
      <c r="R26" s="4" t="s">
        <v>82</v>
      </c>
      <c r="S26" s="5">
        <v>45930</v>
      </c>
    </row>
    <row r="27" spans="1:20" x14ac:dyDescent="0.25">
      <c r="A27" s="4">
        <v>2025</v>
      </c>
      <c r="B27" s="5">
        <v>45839</v>
      </c>
      <c r="C27" s="5">
        <v>45930</v>
      </c>
      <c r="D27" s="4" t="s">
        <v>114</v>
      </c>
      <c r="E27" s="10" t="s">
        <v>115</v>
      </c>
      <c r="F27" s="4" t="s">
        <v>174</v>
      </c>
      <c r="G27" s="4" t="s">
        <v>175</v>
      </c>
      <c r="H27" s="4" t="s">
        <v>176</v>
      </c>
      <c r="I27" s="4" t="s">
        <v>57</v>
      </c>
      <c r="J27" s="11" t="s">
        <v>200</v>
      </c>
      <c r="K27" s="4" t="s">
        <v>63</v>
      </c>
      <c r="L27" s="4" t="s">
        <v>210</v>
      </c>
      <c r="M27" s="6" t="str">
        <f ca="1">HYPERLINK("#"&amp;CELL("direccion",Tabla_472796!A61),"20")</f>
        <v>20</v>
      </c>
      <c r="N27" s="6" t="s">
        <v>238</v>
      </c>
      <c r="O27" s="6" t="s">
        <v>217</v>
      </c>
      <c r="P27" s="4" t="s">
        <v>69</v>
      </c>
      <c r="Q27" s="6" t="s">
        <v>81</v>
      </c>
      <c r="R27" s="4" t="s">
        <v>82</v>
      </c>
      <c r="S27" s="5">
        <v>45930</v>
      </c>
    </row>
    <row r="28" spans="1:20" x14ac:dyDescent="0.25">
      <c r="A28" s="4">
        <v>2025</v>
      </c>
      <c r="B28" s="5">
        <v>45839</v>
      </c>
      <c r="C28" s="5">
        <v>45930</v>
      </c>
      <c r="D28" s="4" t="s">
        <v>106</v>
      </c>
      <c r="E28" s="10" t="s">
        <v>116</v>
      </c>
      <c r="F28" s="4" t="s">
        <v>177</v>
      </c>
      <c r="G28" s="4" t="s">
        <v>178</v>
      </c>
      <c r="H28" s="4" t="s">
        <v>179</v>
      </c>
      <c r="I28" s="4" t="s">
        <v>57</v>
      </c>
      <c r="J28" s="11" t="s">
        <v>200</v>
      </c>
      <c r="K28" s="4" t="s">
        <v>63</v>
      </c>
      <c r="L28" s="4" t="s">
        <v>204</v>
      </c>
      <c r="M28" s="6" t="str">
        <f ca="1">HYPERLINK("#"&amp;CELL("direccion",Tabla_472796!A64),"21")</f>
        <v>21</v>
      </c>
      <c r="N28" s="6" t="s">
        <v>239</v>
      </c>
      <c r="O28" s="6" t="s">
        <v>240</v>
      </c>
      <c r="P28" s="4" t="s">
        <v>69</v>
      </c>
      <c r="Q28" s="6" t="s">
        <v>81</v>
      </c>
      <c r="R28" s="4" t="s">
        <v>82</v>
      </c>
      <c r="S28" s="5">
        <v>45930</v>
      </c>
    </row>
    <row r="29" spans="1:20" x14ac:dyDescent="0.25">
      <c r="A29" s="4">
        <v>2025</v>
      </c>
      <c r="B29" s="5">
        <v>45839</v>
      </c>
      <c r="C29" s="5">
        <v>45930</v>
      </c>
      <c r="D29" s="4" t="s">
        <v>117</v>
      </c>
      <c r="E29" s="10" t="s">
        <v>118</v>
      </c>
      <c r="F29" s="4" t="s">
        <v>180</v>
      </c>
      <c r="G29" s="4" t="s">
        <v>181</v>
      </c>
      <c r="H29" s="4" t="s">
        <v>182</v>
      </c>
      <c r="I29" s="4" t="s">
        <v>56</v>
      </c>
      <c r="J29" s="11" t="s">
        <v>200</v>
      </c>
      <c r="K29" s="4" t="s">
        <v>58</v>
      </c>
      <c r="L29" s="4" t="s">
        <v>202</v>
      </c>
      <c r="M29" s="6" t="str">
        <f ca="1">HYPERLINK("#"&amp;CELL("direccion",Tabla_472796!A67),"22")</f>
        <v>22</v>
      </c>
      <c r="N29" s="6" t="s">
        <v>213</v>
      </c>
      <c r="O29" s="6" t="s">
        <v>241</v>
      </c>
      <c r="P29" s="4" t="s">
        <v>69</v>
      </c>
      <c r="Q29" s="6" t="s">
        <v>81</v>
      </c>
      <c r="R29" s="4" t="s">
        <v>82</v>
      </c>
      <c r="S29" s="5">
        <v>45930</v>
      </c>
      <c r="T29" s="4" t="s">
        <v>249</v>
      </c>
    </row>
    <row r="30" spans="1:20" x14ac:dyDescent="0.25">
      <c r="A30" s="4">
        <v>2025</v>
      </c>
      <c r="B30" s="5">
        <v>45839</v>
      </c>
      <c r="C30" s="5">
        <v>45930</v>
      </c>
      <c r="D30" s="4" t="s">
        <v>106</v>
      </c>
      <c r="E30" s="10" t="s">
        <v>119</v>
      </c>
      <c r="F30" s="4" t="s">
        <v>183</v>
      </c>
      <c r="G30" s="4" t="s">
        <v>184</v>
      </c>
      <c r="H30" s="4" t="s">
        <v>185</v>
      </c>
      <c r="I30" s="4" t="s">
        <v>57</v>
      </c>
      <c r="J30" s="11" t="s">
        <v>200</v>
      </c>
      <c r="K30" s="4" t="s">
        <v>63</v>
      </c>
      <c r="L30" s="4" t="s">
        <v>204</v>
      </c>
      <c r="M30" s="6" t="str">
        <f ca="1">HYPERLINK("#"&amp;CELL("direccion",Tabla_472796!A70),"23")</f>
        <v>23</v>
      </c>
      <c r="N30" s="6" t="s">
        <v>242</v>
      </c>
      <c r="O30" s="6" t="s">
        <v>243</v>
      </c>
      <c r="P30" s="4" t="s">
        <v>69</v>
      </c>
      <c r="Q30" s="6" t="s">
        <v>81</v>
      </c>
      <c r="R30" s="4" t="s">
        <v>82</v>
      </c>
      <c r="S30" s="5">
        <v>45930</v>
      </c>
    </row>
    <row r="31" spans="1:20" x14ac:dyDescent="0.25">
      <c r="A31" s="4">
        <v>2025</v>
      </c>
      <c r="B31" s="5">
        <v>45839</v>
      </c>
      <c r="C31" s="5">
        <v>45930</v>
      </c>
      <c r="D31" s="4" t="s">
        <v>100</v>
      </c>
      <c r="E31" s="10" t="s">
        <v>120</v>
      </c>
      <c r="F31" s="4" t="s">
        <v>186</v>
      </c>
      <c r="G31" s="4" t="s">
        <v>187</v>
      </c>
      <c r="H31" s="4" t="s">
        <v>188</v>
      </c>
      <c r="I31" s="4" t="s">
        <v>56</v>
      </c>
      <c r="J31" s="11" t="s">
        <v>200</v>
      </c>
      <c r="K31" s="4" t="s">
        <v>58</v>
      </c>
      <c r="L31" s="4" t="s">
        <v>202</v>
      </c>
      <c r="M31" s="6" t="str">
        <f ca="1">HYPERLINK("#"&amp;CELL("direccion",Tabla_472796!A73),"24")</f>
        <v>24</v>
      </c>
      <c r="N31" s="6" t="s">
        <v>213</v>
      </c>
      <c r="O31" s="6" t="s">
        <v>244</v>
      </c>
      <c r="P31" s="4" t="s">
        <v>69</v>
      </c>
      <c r="Q31" s="6" t="s">
        <v>81</v>
      </c>
      <c r="R31" s="4" t="s">
        <v>82</v>
      </c>
      <c r="S31" s="5">
        <v>45930</v>
      </c>
      <c r="T31" s="4" t="s">
        <v>249</v>
      </c>
    </row>
    <row r="32" spans="1:20" x14ac:dyDescent="0.25">
      <c r="A32" s="4">
        <v>2025</v>
      </c>
      <c r="B32" s="5">
        <v>45839</v>
      </c>
      <c r="C32" s="5">
        <v>45930</v>
      </c>
      <c r="D32" s="4" t="s">
        <v>117</v>
      </c>
      <c r="E32" s="10" t="s">
        <v>121</v>
      </c>
      <c r="F32" s="4" t="s">
        <v>189</v>
      </c>
      <c r="G32" s="4" t="s">
        <v>169</v>
      </c>
      <c r="H32" s="4" t="s">
        <v>166</v>
      </c>
      <c r="I32" s="4" t="s">
        <v>56</v>
      </c>
      <c r="J32" s="11" t="s">
        <v>200</v>
      </c>
      <c r="K32" s="4" t="s">
        <v>58</v>
      </c>
      <c r="L32" s="4" t="s">
        <v>202</v>
      </c>
      <c r="M32" s="6" t="str">
        <f ca="1">HYPERLINK("#"&amp;CELL("direccion",Tabla_472796!A76),"25")</f>
        <v>25</v>
      </c>
      <c r="N32" s="6" t="s">
        <v>213</v>
      </c>
      <c r="O32" s="6" t="s">
        <v>217</v>
      </c>
      <c r="P32" s="4" t="s">
        <v>69</v>
      </c>
      <c r="Q32" s="6" t="s">
        <v>81</v>
      </c>
      <c r="R32" s="4" t="s">
        <v>82</v>
      </c>
      <c r="S32" s="5">
        <v>45930</v>
      </c>
      <c r="T32" s="4" t="s">
        <v>249</v>
      </c>
    </row>
    <row r="33" spans="1:19" x14ac:dyDescent="0.25">
      <c r="A33" s="4">
        <v>2025</v>
      </c>
      <c r="B33" s="5">
        <v>45839</v>
      </c>
      <c r="C33" s="5">
        <v>45930</v>
      </c>
      <c r="D33" s="4" t="s">
        <v>106</v>
      </c>
      <c r="E33" s="10" t="s">
        <v>122</v>
      </c>
      <c r="F33" s="4" t="s">
        <v>190</v>
      </c>
      <c r="G33" s="4" t="s">
        <v>191</v>
      </c>
      <c r="H33" s="4" t="s">
        <v>192</v>
      </c>
      <c r="I33" s="4" t="s">
        <v>56</v>
      </c>
      <c r="J33" s="11" t="s">
        <v>200</v>
      </c>
      <c r="K33" s="4" t="s">
        <v>62</v>
      </c>
      <c r="L33" s="4" t="s">
        <v>210</v>
      </c>
      <c r="M33" s="6" t="str">
        <f ca="1">HYPERLINK("#"&amp;CELL("direccion",Tabla_472796!A79),"26")</f>
        <v>26</v>
      </c>
      <c r="N33" s="6" t="s">
        <v>245</v>
      </c>
      <c r="O33" s="6" t="s">
        <v>217</v>
      </c>
      <c r="P33" s="4" t="s">
        <v>69</v>
      </c>
      <c r="Q33" s="6" t="s">
        <v>81</v>
      </c>
      <c r="R33" s="4" t="s">
        <v>82</v>
      </c>
      <c r="S33" s="5">
        <v>45930</v>
      </c>
    </row>
    <row r="34" spans="1:19" x14ac:dyDescent="0.25">
      <c r="A34" s="4">
        <v>2025</v>
      </c>
      <c r="B34" s="5">
        <v>45839</v>
      </c>
      <c r="C34" s="5">
        <v>45930</v>
      </c>
      <c r="D34" s="4" t="s">
        <v>123</v>
      </c>
      <c r="E34" s="10" t="s">
        <v>124</v>
      </c>
      <c r="F34" s="4" t="s">
        <v>193</v>
      </c>
      <c r="G34" s="4" t="s">
        <v>188</v>
      </c>
      <c r="H34" s="4" t="s">
        <v>169</v>
      </c>
      <c r="I34" s="4" t="s">
        <v>57</v>
      </c>
      <c r="J34" s="11" t="s">
        <v>200</v>
      </c>
      <c r="K34" s="4" t="s">
        <v>63</v>
      </c>
      <c r="L34" s="4" t="s">
        <v>204</v>
      </c>
      <c r="M34" s="6" t="str">
        <f ca="1">HYPERLINK("#"&amp;CELL("direccion",Tabla_472796!A82),"27")</f>
        <v>27</v>
      </c>
      <c r="N34" s="6" t="s">
        <v>246</v>
      </c>
      <c r="O34" s="6" t="s">
        <v>217</v>
      </c>
      <c r="P34" s="4" t="s">
        <v>69</v>
      </c>
      <c r="Q34" s="6" t="s">
        <v>81</v>
      </c>
      <c r="R34" s="4" t="s">
        <v>82</v>
      </c>
      <c r="S34" s="5">
        <v>45930</v>
      </c>
    </row>
    <row r="35" spans="1:19" x14ac:dyDescent="0.25">
      <c r="A35" s="4">
        <v>2025</v>
      </c>
      <c r="B35" s="5">
        <v>45839</v>
      </c>
      <c r="C35" s="5">
        <v>45930</v>
      </c>
      <c r="D35" s="4" t="s">
        <v>117</v>
      </c>
      <c r="E35" s="10" t="s">
        <v>125</v>
      </c>
      <c r="F35" s="4" t="s">
        <v>194</v>
      </c>
      <c r="G35" s="4" t="s">
        <v>195</v>
      </c>
      <c r="H35" s="4" t="s">
        <v>196</v>
      </c>
      <c r="I35" s="4" t="s">
        <v>57</v>
      </c>
      <c r="J35" s="11" t="s">
        <v>200</v>
      </c>
      <c r="K35" s="4" t="s">
        <v>63</v>
      </c>
      <c r="L35" s="4" t="s">
        <v>204</v>
      </c>
      <c r="M35" s="6" t="str">
        <f ca="1">HYPERLINK("#"&amp;CELL("direccion",Tabla_472796!A85),"28")</f>
        <v>28</v>
      </c>
      <c r="N35" s="6" t="s">
        <v>247</v>
      </c>
      <c r="O35" s="6" t="s">
        <v>217</v>
      </c>
      <c r="P35" s="4" t="s">
        <v>69</v>
      </c>
      <c r="Q35" s="6" t="s">
        <v>81</v>
      </c>
      <c r="R35" s="4" t="s">
        <v>82</v>
      </c>
      <c r="S35" s="5">
        <v>45930</v>
      </c>
    </row>
    <row r="36" spans="1:19" x14ac:dyDescent="0.25">
      <c r="A36" s="4">
        <v>2025</v>
      </c>
      <c r="B36" s="5">
        <v>45839</v>
      </c>
      <c r="C36" s="5">
        <v>45930</v>
      </c>
      <c r="D36" s="4" t="s">
        <v>126</v>
      </c>
      <c r="E36" s="10" t="s">
        <v>127</v>
      </c>
      <c r="F36" s="4" t="s">
        <v>197</v>
      </c>
      <c r="G36" s="4" t="s">
        <v>198</v>
      </c>
      <c r="H36" s="4" t="s">
        <v>199</v>
      </c>
      <c r="I36" s="4" t="s">
        <v>57</v>
      </c>
      <c r="J36" s="11" t="s">
        <v>200</v>
      </c>
      <c r="K36" s="4" t="s">
        <v>63</v>
      </c>
      <c r="L36" s="4" t="s">
        <v>204</v>
      </c>
      <c r="M36" s="6" t="str">
        <f ca="1">HYPERLINK("#"&amp;CELL("direccion",Tabla_472796!A88),"29")</f>
        <v>29</v>
      </c>
      <c r="N36" s="6" t="s">
        <v>248</v>
      </c>
      <c r="O36" s="6" t="s">
        <v>217</v>
      </c>
      <c r="P36" s="4" t="s">
        <v>69</v>
      </c>
      <c r="Q36" s="6" t="s">
        <v>81</v>
      </c>
      <c r="R36" s="4" t="s">
        <v>82</v>
      </c>
      <c r="S36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O8" r:id="rId31"/>
    <hyperlink ref="O9" r:id="rId32"/>
    <hyperlink ref="O10" r:id="rId33"/>
    <hyperlink ref="O11" r:id="rId34"/>
    <hyperlink ref="O12" r:id="rId35"/>
    <hyperlink ref="O13" r:id="rId36"/>
    <hyperlink ref="O14" r:id="rId37"/>
    <hyperlink ref="O15" r:id="rId38"/>
    <hyperlink ref="O16" r:id="rId39"/>
    <hyperlink ref="O17" r:id="rId40"/>
    <hyperlink ref="O18" r:id="rId41"/>
    <hyperlink ref="O19" r:id="rId42"/>
    <hyperlink ref="O20" r:id="rId43"/>
    <hyperlink ref="O21" r:id="rId44"/>
    <hyperlink ref="O22" r:id="rId45"/>
    <hyperlink ref="O23" r:id="rId46"/>
    <hyperlink ref="O24" r:id="rId47"/>
    <hyperlink ref="O25" r:id="rId48"/>
    <hyperlink ref="O26" r:id="rId49"/>
    <hyperlink ref="O27" r:id="rId50"/>
    <hyperlink ref="O28" r:id="rId51"/>
    <hyperlink ref="O29" r:id="rId52"/>
    <hyperlink ref="O30" r:id="rId53"/>
    <hyperlink ref="O31" r:id="rId54"/>
    <hyperlink ref="O32" r:id="rId55"/>
    <hyperlink ref="O33" r:id="rId56"/>
    <hyperlink ref="O34" r:id="rId57"/>
    <hyperlink ref="O35" r:id="rId58"/>
    <hyperlink ref="O36" r:id="rId59"/>
    <hyperlink ref="Q9" r:id="rId60"/>
    <hyperlink ref="Q10" r:id="rId61"/>
    <hyperlink ref="Q11" r:id="rId62"/>
    <hyperlink ref="Q12" r:id="rId63"/>
    <hyperlink ref="Q13" r:id="rId64"/>
    <hyperlink ref="Q14" r:id="rId65"/>
    <hyperlink ref="Q15" r:id="rId66"/>
    <hyperlink ref="Q16" r:id="rId67"/>
    <hyperlink ref="Q17" r:id="rId68"/>
    <hyperlink ref="Q18" r:id="rId69"/>
    <hyperlink ref="Q19" r:id="rId70"/>
    <hyperlink ref="Q20" r:id="rId71"/>
    <hyperlink ref="Q21" r:id="rId72"/>
    <hyperlink ref="Q22" r:id="rId73"/>
    <hyperlink ref="Q23" r:id="rId74"/>
    <hyperlink ref="Q24" r:id="rId75"/>
    <hyperlink ref="Q25" r:id="rId76"/>
    <hyperlink ref="Q26" r:id="rId77"/>
    <hyperlink ref="Q27" r:id="rId78"/>
    <hyperlink ref="Q28" r:id="rId79"/>
    <hyperlink ref="Q29" r:id="rId80"/>
    <hyperlink ref="Q30" r:id="rId81"/>
    <hyperlink ref="Q31" r:id="rId82"/>
    <hyperlink ref="Q32" r:id="rId83"/>
    <hyperlink ref="Q33" r:id="rId84"/>
    <hyperlink ref="Q34" r:id="rId85"/>
    <hyperlink ref="Q35" r:id="rId86"/>
    <hyperlink ref="Q36" r:id="rId8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44562</v>
      </c>
      <c r="C4" s="12">
        <v>2024</v>
      </c>
      <c r="D4" s="4" t="s">
        <v>250</v>
      </c>
      <c r="E4" s="4" t="s">
        <v>251</v>
      </c>
      <c r="F4" s="4" t="s">
        <v>252</v>
      </c>
    </row>
    <row r="5" spans="1:6" x14ac:dyDescent="0.25">
      <c r="A5" s="4">
        <v>1</v>
      </c>
      <c r="B5" s="5">
        <v>44256</v>
      </c>
      <c r="C5" s="5">
        <v>44531</v>
      </c>
      <c r="D5" s="4" t="s">
        <v>253</v>
      </c>
      <c r="E5" s="4" t="s">
        <v>254</v>
      </c>
      <c r="F5" s="4" t="s">
        <v>252</v>
      </c>
    </row>
    <row r="6" spans="1:6" x14ac:dyDescent="0.25">
      <c r="A6" s="4">
        <v>1</v>
      </c>
      <c r="B6" s="5">
        <v>43435</v>
      </c>
      <c r="C6" s="5">
        <v>44256</v>
      </c>
      <c r="D6" s="4" t="s">
        <v>255</v>
      </c>
      <c r="E6" s="4" t="s">
        <v>256</v>
      </c>
      <c r="F6" s="4" t="s">
        <v>252</v>
      </c>
    </row>
    <row r="7" spans="1:6" x14ac:dyDescent="0.25">
      <c r="A7" s="4">
        <v>2</v>
      </c>
      <c r="B7" s="5" t="s">
        <v>257</v>
      </c>
      <c r="C7" s="5" t="s">
        <v>257</v>
      </c>
      <c r="D7" s="4" t="s">
        <v>257</v>
      </c>
      <c r="E7" s="4" t="s">
        <v>257</v>
      </c>
      <c r="F7" s="4" t="s">
        <v>257</v>
      </c>
    </row>
    <row r="8" spans="1:6" x14ac:dyDescent="0.25">
      <c r="A8" s="4">
        <v>2</v>
      </c>
      <c r="B8" s="5" t="s">
        <v>257</v>
      </c>
      <c r="C8" s="5" t="s">
        <v>257</v>
      </c>
      <c r="D8" s="4" t="s">
        <v>257</v>
      </c>
      <c r="E8" s="4" t="s">
        <v>257</v>
      </c>
      <c r="F8" s="4" t="s">
        <v>257</v>
      </c>
    </row>
    <row r="9" spans="1:6" x14ac:dyDescent="0.25">
      <c r="A9" s="4">
        <v>2</v>
      </c>
      <c r="B9" s="5" t="s">
        <v>257</v>
      </c>
      <c r="C9" s="5" t="s">
        <v>257</v>
      </c>
      <c r="D9" s="4" t="s">
        <v>257</v>
      </c>
      <c r="E9" s="4" t="s">
        <v>257</v>
      </c>
      <c r="F9" s="4" t="s">
        <v>257</v>
      </c>
    </row>
    <row r="10" spans="1:6" x14ac:dyDescent="0.25">
      <c r="A10" s="4">
        <v>3</v>
      </c>
      <c r="B10" s="13" t="s">
        <v>134</v>
      </c>
      <c r="C10" s="13" t="s">
        <v>134</v>
      </c>
      <c r="D10" s="4" t="s">
        <v>134</v>
      </c>
      <c r="E10" s="4" t="s">
        <v>134</v>
      </c>
      <c r="F10" s="4" t="s">
        <v>134</v>
      </c>
    </row>
    <row r="11" spans="1:6" x14ac:dyDescent="0.25">
      <c r="A11" s="4">
        <v>3</v>
      </c>
      <c r="B11" s="13" t="s">
        <v>134</v>
      </c>
      <c r="C11" s="13" t="s">
        <v>134</v>
      </c>
      <c r="D11" s="4" t="s">
        <v>134</v>
      </c>
      <c r="E11" s="4" t="s">
        <v>134</v>
      </c>
      <c r="F11" s="4" t="s">
        <v>134</v>
      </c>
    </row>
    <row r="12" spans="1:6" x14ac:dyDescent="0.25">
      <c r="A12" s="4">
        <v>3</v>
      </c>
      <c r="B12" s="13" t="s">
        <v>134</v>
      </c>
      <c r="C12" s="13" t="s">
        <v>134</v>
      </c>
      <c r="D12" s="4" t="s">
        <v>134</v>
      </c>
      <c r="E12" s="4" t="s">
        <v>134</v>
      </c>
      <c r="F12" s="4" t="s">
        <v>134</v>
      </c>
    </row>
    <row r="13" spans="1:6" x14ac:dyDescent="0.25">
      <c r="A13" s="4">
        <v>4</v>
      </c>
      <c r="B13" s="13" t="s">
        <v>134</v>
      </c>
      <c r="C13" s="13" t="s">
        <v>134</v>
      </c>
      <c r="D13" s="4" t="s">
        <v>134</v>
      </c>
      <c r="E13" s="4" t="s">
        <v>134</v>
      </c>
      <c r="F13" s="4" t="s">
        <v>134</v>
      </c>
    </row>
    <row r="14" spans="1:6" x14ac:dyDescent="0.25">
      <c r="A14" s="4">
        <v>4</v>
      </c>
      <c r="B14" s="13" t="s">
        <v>134</v>
      </c>
      <c r="C14" s="13" t="s">
        <v>134</v>
      </c>
      <c r="D14" s="4" t="s">
        <v>134</v>
      </c>
      <c r="E14" s="4" t="s">
        <v>134</v>
      </c>
      <c r="F14" s="4" t="s">
        <v>134</v>
      </c>
    </row>
    <row r="15" spans="1:6" x14ac:dyDescent="0.25">
      <c r="A15" s="4">
        <v>4</v>
      </c>
      <c r="B15" s="13" t="s">
        <v>134</v>
      </c>
      <c r="C15" s="13" t="s">
        <v>134</v>
      </c>
      <c r="D15" s="4" t="s">
        <v>134</v>
      </c>
      <c r="E15" s="4" t="s">
        <v>134</v>
      </c>
      <c r="F15" s="4" t="s">
        <v>134</v>
      </c>
    </row>
    <row r="16" spans="1:6" x14ac:dyDescent="0.25">
      <c r="A16" s="4">
        <v>5</v>
      </c>
      <c r="B16" s="13" t="s">
        <v>134</v>
      </c>
      <c r="C16" s="13" t="s">
        <v>134</v>
      </c>
      <c r="D16" s="4" t="s">
        <v>134</v>
      </c>
      <c r="E16" s="4" t="s">
        <v>134</v>
      </c>
      <c r="F16" s="4" t="s">
        <v>134</v>
      </c>
    </row>
    <row r="17" spans="1:6" x14ac:dyDescent="0.25">
      <c r="A17" s="4">
        <v>5</v>
      </c>
      <c r="B17" s="13" t="s">
        <v>134</v>
      </c>
      <c r="C17" s="13" t="s">
        <v>134</v>
      </c>
      <c r="D17" s="4" t="s">
        <v>134</v>
      </c>
      <c r="E17" s="4" t="s">
        <v>134</v>
      </c>
      <c r="F17" s="4" t="s">
        <v>134</v>
      </c>
    </row>
    <row r="18" spans="1:6" x14ac:dyDescent="0.25">
      <c r="A18" s="4">
        <v>5</v>
      </c>
      <c r="B18" s="13" t="s">
        <v>134</v>
      </c>
      <c r="C18" s="13" t="s">
        <v>134</v>
      </c>
      <c r="D18" s="4" t="s">
        <v>134</v>
      </c>
      <c r="E18" s="4" t="s">
        <v>134</v>
      </c>
      <c r="F18" s="4" t="s">
        <v>134</v>
      </c>
    </row>
    <row r="19" spans="1:6" x14ac:dyDescent="0.25">
      <c r="A19" s="4">
        <v>6</v>
      </c>
      <c r="B19" s="13">
        <v>45566</v>
      </c>
      <c r="C19" s="13">
        <v>45666</v>
      </c>
      <c r="D19" s="4" t="s">
        <v>84</v>
      </c>
      <c r="E19" s="4" t="s">
        <v>258</v>
      </c>
      <c r="F19" s="4" t="s">
        <v>252</v>
      </c>
    </row>
    <row r="20" spans="1:6" x14ac:dyDescent="0.25">
      <c r="A20" s="4">
        <v>6</v>
      </c>
      <c r="B20" s="13">
        <v>45170</v>
      </c>
      <c r="C20" s="13">
        <v>45536</v>
      </c>
      <c r="D20" s="4" t="s">
        <v>250</v>
      </c>
      <c r="E20" s="4" t="s">
        <v>259</v>
      </c>
      <c r="F20" s="4" t="s">
        <v>252</v>
      </c>
    </row>
    <row r="21" spans="1:6" x14ac:dyDescent="0.25">
      <c r="A21" s="4">
        <v>6</v>
      </c>
      <c r="B21" s="13">
        <v>44958</v>
      </c>
      <c r="C21" s="13">
        <v>45170</v>
      </c>
      <c r="D21" s="4" t="s">
        <v>250</v>
      </c>
      <c r="E21" s="4" t="s">
        <v>260</v>
      </c>
      <c r="F21" s="4" t="s">
        <v>252</v>
      </c>
    </row>
    <row r="22" spans="1:6" x14ac:dyDescent="0.25">
      <c r="A22" s="4">
        <v>7</v>
      </c>
      <c r="B22" s="14">
        <v>2017</v>
      </c>
      <c r="C22" s="13" t="s">
        <v>261</v>
      </c>
      <c r="D22" s="4" t="s">
        <v>250</v>
      </c>
      <c r="E22" s="4" t="s">
        <v>262</v>
      </c>
      <c r="F22" s="4" t="s">
        <v>263</v>
      </c>
    </row>
    <row r="23" spans="1:6" x14ac:dyDescent="0.25">
      <c r="A23" s="4">
        <v>7</v>
      </c>
      <c r="B23" s="14">
        <v>2016</v>
      </c>
      <c r="C23" s="14">
        <v>2017</v>
      </c>
      <c r="D23" s="4" t="s">
        <v>264</v>
      </c>
      <c r="E23" s="4" t="s">
        <v>265</v>
      </c>
      <c r="F23" s="4" t="s">
        <v>263</v>
      </c>
    </row>
    <row r="24" spans="1:6" x14ac:dyDescent="0.25">
      <c r="A24" s="4">
        <v>7</v>
      </c>
      <c r="B24" s="14">
        <v>2015</v>
      </c>
      <c r="C24" s="14">
        <v>2016</v>
      </c>
      <c r="D24" s="4" t="s">
        <v>266</v>
      </c>
      <c r="E24" s="4" t="s">
        <v>267</v>
      </c>
      <c r="F24" s="4" t="s">
        <v>263</v>
      </c>
    </row>
    <row r="25" spans="1:6" x14ac:dyDescent="0.25">
      <c r="A25" s="4">
        <v>8</v>
      </c>
      <c r="B25" s="5" t="s">
        <v>257</v>
      </c>
      <c r="C25" s="5" t="s">
        <v>257</v>
      </c>
      <c r="D25" s="4" t="s">
        <v>257</v>
      </c>
      <c r="E25" s="4" t="s">
        <v>257</v>
      </c>
      <c r="F25" s="4" t="s">
        <v>257</v>
      </c>
    </row>
    <row r="26" spans="1:6" x14ac:dyDescent="0.25">
      <c r="A26" s="4">
        <v>8</v>
      </c>
      <c r="B26" s="5" t="s">
        <v>257</v>
      </c>
      <c r="C26" s="5" t="s">
        <v>257</v>
      </c>
      <c r="D26" s="4" t="s">
        <v>257</v>
      </c>
      <c r="E26" s="4" t="s">
        <v>257</v>
      </c>
      <c r="F26" s="4" t="s">
        <v>257</v>
      </c>
    </row>
    <row r="27" spans="1:6" x14ac:dyDescent="0.25">
      <c r="A27" s="4">
        <v>8</v>
      </c>
      <c r="B27" s="5" t="s">
        <v>257</v>
      </c>
      <c r="C27" s="5" t="s">
        <v>257</v>
      </c>
      <c r="D27" s="4" t="s">
        <v>257</v>
      </c>
      <c r="E27" s="4" t="s">
        <v>257</v>
      </c>
      <c r="F27" s="4" t="s">
        <v>257</v>
      </c>
    </row>
    <row r="28" spans="1:6" x14ac:dyDescent="0.25">
      <c r="A28" s="4">
        <v>9</v>
      </c>
      <c r="B28" s="12">
        <v>2024</v>
      </c>
      <c r="C28" s="12">
        <v>2024</v>
      </c>
      <c r="D28" s="4" t="s">
        <v>268</v>
      </c>
      <c r="E28" s="4" t="s">
        <v>269</v>
      </c>
      <c r="F28" s="4" t="s">
        <v>252</v>
      </c>
    </row>
    <row r="29" spans="1:6" x14ac:dyDescent="0.25">
      <c r="A29" s="4">
        <v>9</v>
      </c>
      <c r="B29" s="12">
        <v>2023</v>
      </c>
      <c r="C29" s="12">
        <v>2024</v>
      </c>
      <c r="D29" s="4" t="s">
        <v>270</v>
      </c>
      <c r="E29" s="4" t="s">
        <v>271</v>
      </c>
      <c r="F29" s="4" t="s">
        <v>252</v>
      </c>
    </row>
    <row r="30" spans="1:6" x14ac:dyDescent="0.25">
      <c r="A30" s="4">
        <v>9</v>
      </c>
      <c r="B30" s="13" t="s">
        <v>272</v>
      </c>
      <c r="C30" s="13" t="s">
        <v>272</v>
      </c>
      <c r="D30" s="4" t="s">
        <v>272</v>
      </c>
      <c r="E30" s="4" t="s">
        <v>272</v>
      </c>
      <c r="F30" s="4" t="s">
        <v>272</v>
      </c>
    </row>
    <row r="31" spans="1:6" x14ac:dyDescent="0.25">
      <c r="A31" s="4">
        <v>10</v>
      </c>
      <c r="B31" s="5">
        <v>44652</v>
      </c>
      <c r="C31" s="5">
        <v>45566</v>
      </c>
      <c r="D31" s="4" t="s">
        <v>273</v>
      </c>
      <c r="E31" s="4" t="s">
        <v>274</v>
      </c>
      <c r="F31" s="4" t="s">
        <v>275</v>
      </c>
    </row>
    <row r="32" spans="1:6" x14ac:dyDescent="0.25">
      <c r="A32" s="4">
        <v>10</v>
      </c>
      <c r="B32" s="5">
        <v>44501</v>
      </c>
      <c r="C32" s="5">
        <v>44621</v>
      </c>
      <c r="D32" s="4" t="s">
        <v>276</v>
      </c>
      <c r="E32" s="4" t="s">
        <v>277</v>
      </c>
      <c r="F32" s="4" t="s">
        <v>275</v>
      </c>
    </row>
    <row r="33" spans="1:6" x14ac:dyDescent="0.25">
      <c r="A33" s="4">
        <v>10</v>
      </c>
      <c r="B33" s="5">
        <v>44228</v>
      </c>
      <c r="C33" s="5">
        <v>44409</v>
      </c>
      <c r="D33" s="4" t="s">
        <v>278</v>
      </c>
      <c r="E33" s="4" t="s">
        <v>279</v>
      </c>
      <c r="F33" s="4" t="s">
        <v>275</v>
      </c>
    </row>
    <row r="34" spans="1:6" x14ac:dyDescent="0.25">
      <c r="A34" s="4">
        <v>11</v>
      </c>
      <c r="B34" s="5" t="s">
        <v>257</v>
      </c>
      <c r="C34" s="5" t="s">
        <v>257</v>
      </c>
      <c r="D34" s="4" t="s">
        <v>257</v>
      </c>
      <c r="E34" s="4" t="s">
        <v>257</v>
      </c>
      <c r="F34" s="4" t="s">
        <v>257</v>
      </c>
    </row>
    <row r="35" spans="1:6" x14ac:dyDescent="0.25">
      <c r="A35" s="4">
        <v>11</v>
      </c>
      <c r="B35" s="5" t="s">
        <v>257</v>
      </c>
      <c r="C35" s="5" t="s">
        <v>257</v>
      </c>
      <c r="D35" s="4" t="s">
        <v>257</v>
      </c>
      <c r="E35" s="4" t="s">
        <v>257</v>
      </c>
      <c r="F35" s="4" t="s">
        <v>257</v>
      </c>
    </row>
    <row r="36" spans="1:6" x14ac:dyDescent="0.25">
      <c r="A36" s="4">
        <v>11</v>
      </c>
      <c r="B36" s="5" t="s">
        <v>257</v>
      </c>
      <c r="C36" s="5" t="s">
        <v>257</v>
      </c>
      <c r="D36" s="4" t="s">
        <v>257</v>
      </c>
      <c r="E36" s="4" t="s">
        <v>257</v>
      </c>
      <c r="F36" s="4" t="s">
        <v>257</v>
      </c>
    </row>
    <row r="37" spans="1:6" x14ac:dyDescent="0.25">
      <c r="A37" s="4">
        <v>12</v>
      </c>
      <c r="B37" s="13" t="s">
        <v>134</v>
      </c>
      <c r="C37" s="13" t="s">
        <v>134</v>
      </c>
      <c r="D37" s="4" t="s">
        <v>134</v>
      </c>
      <c r="E37" s="4" t="s">
        <v>134</v>
      </c>
      <c r="F37" s="4" t="s">
        <v>134</v>
      </c>
    </row>
    <row r="38" spans="1:6" x14ac:dyDescent="0.25">
      <c r="A38" s="4">
        <v>12</v>
      </c>
      <c r="B38" s="13" t="s">
        <v>134</v>
      </c>
      <c r="C38" s="13" t="s">
        <v>134</v>
      </c>
      <c r="D38" s="4" t="s">
        <v>134</v>
      </c>
      <c r="E38" s="4" t="s">
        <v>134</v>
      </c>
      <c r="F38" s="4" t="s">
        <v>134</v>
      </c>
    </row>
    <row r="39" spans="1:6" x14ac:dyDescent="0.25">
      <c r="A39" s="4">
        <v>12</v>
      </c>
      <c r="B39" s="13" t="s">
        <v>134</v>
      </c>
      <c r="C39" s="13" t="s">
        <v>134</v>
      </c>
      <c r="D39" s="4" t="s">
        <v>134</v>
      </c>
      <c r="E39" s="4" t="s">
        <v>134</v>
      </c>
      <c r="F39" s="4" t="s">
        <v>134</v>
      </c>
    </row>
    <row r="40" spans="1:6" x14ac:dyDescent="0.25">
      <c r="A40" s="4">
        <v>13</v>
      </c>
      <c r="B40" s="13">
        <v>44562</v>
      </c>
      <c r="C40" s="13">
        <v>45657</v>
      </c>
      <c r="D40" s="4" t="s">
        <v>280</v>
      </c>
      <c r="E40" s="4" t="s">
        <v>93</v>
      </c>
      <c r="F40" s="4" t="s">
        <v>281</v>
      </c>
    </row>
    <row r="41" spans="1:6" x14ac:dyDescent="0.25">
      <c r="A41" s="4">
        <v>13</v>
      </c>
      <c r="B41" s="13">
        <v>43831</v>
      </c>
      <c r="C41" s="13">
        <v>44013</v>
      </c>
      <c r="D41" s="4" t="s">
        <v>282</v>
      </c>
      <c r="E41" s="4" t="s">
        <v>283</v>
      </c>
      <c r="F41" s="4" t="s">
        <v>281</v>
      </c>
    </row>
    <row r="42" spans="1:6" x14ac:dyDescent="0.25">
      <c r="A42" s="4">
        <v>13</v>
      </c>
      <c r="B42" s="12">
        <v>2019</v>
      </c>
      <c r="C42" s="12">
        <v>2020</v>
      </c>
      <c r="D42" s="4" t="s">
        <v>284</v>
      </c>
      <c r="E42" s="4" t="s">
        <v>285</v>
      </c>
      <c r="F42" s="4" t="s">
        <v>281</v>
      </c>
    </row>
    <row r="43" spans="1:6" x14ac:dyDescent="0.25">
      <c r="A43" s="4">
        <v>14</v>
      </c>
      <c r="B43" s="5">
        <v>44287</v>
      </c>
      <c r="C43" s="12">
        <v>2022</v>
      </c>
      <c r="D43" s="4" t="s">
        <v>84</v>
      </c>
      <c r="E43" s="4" t="s">
        <v>286</v>
      </c>
      <c r="F43" s="4" t="s">
        <v>287</v>
      </c>
    </row>
    <row r="44" spans="1:6" x14ac:dyDescent="0.25">
      <c r="A44" s="4">
        <v>14</v>
      </c>
      <c r="B44" s="12">
        <v>2015</v>
      </c>
      <c r="C44" s="12">
        <v>2019</v>
      </c>
      <c r="D44" s="4" t="s">
        <v>288</v>
      </c>
      <c r="E44" s="4" t="s">
        <v>289</v>
      </c>
      <c r="F44" s="4" t="s">
        <v>287</v>
      </c>
    </row>
    <row r="45" spans="1:6" x14ac:dyDescent="0.25">
      <c r="A45" s="4">
        <v>14</v>
      </c>
      <c r="B45" s="12">
        <v>2012</v>
      </c>
      <c r="C45" s="12">
        <v>2015</v>
      </c>
      <c r="D45" s="4" t="s">
        <v>290</v>
      </c>
      <c r="E45" s="4" t="s">
        <v>291</v>
      </c>
      <c r="F45" s="4" t="s">
        <v>287</v>
      </c>
    </row>
    <row r="46" spans="1:6" x14ac:dyDescent="0.25">
      <c r="A46" s="4">
        <v>15</v>
      </c>
      <c r="B46" s="5">
        <v>45658</v>
      </c>
      <c r="C46" s="5">
        <v>45869</v>
      </c>
      <c r="D46" s="4" t="s">
        <v>84</v>
      </c>
      <c r="E46" s="4" t="s">
        <v>292</v>
      </c>
      <c r="F46" s="4" t="s">
        <v>293</v>
      </c>
    </row>
    <row r="47" spans="1:6" x14ac:dyDescent="0.25">
      <c r="A47" s="4">
        <v>15</v>
      </c>
      <c r="B47" s="13" t="s">
        <v>294</v>
      </c>
      <c r="C47" s="14">
        <v>2024</v>
      </c>
      <c r="D47" s="4" t="s">
        <v>295</v>
      </c>
      <c r="E47" s="4" t="s">
        <v>296</v>
      </c>
      <c r="F47" s="4" t="s">
        <v>293</v>
      </c>
    </row>
    <row r="48" spans="1:6" x14ac:dyDescent="0.25">
      <c r="A48" s="4">
        <v>15</v>
      </c>
      <c r="B48" s="13" t="s">
        <v>294</v>
      </c>
      <c r="C48" s="13" t="s">
        <v>297</v>
      </c>
      <c r="D48" s="4" t="s">
        <v>298</v>
      </c>
      <c r="E48" s="4" t="s">
        <v>299</v>
      </c>
      <c r="F48" s="4" t="s">
        <v>293</v>
      </c>
    </row>
    <row r="49" spans="1:6" x14ac:dyDescent="0.25">
      <c r="A49" s="4">
        <v>16</v>
      </c>
      <c r="B49" s="5" t="s">
        <v>257</v>
      </c>
      <c r="C49" s="5" t="s">
        <v>257</v>
      </c>
      <c r="D49" s="4" t="s">
        <v>257</v>
      </c>
      <c r="E49" s="4" t="s">
        <v>257</v>
      </c>
      <c r="F49" s="4" t="s">
        <v>257</v>
      </c>
    </row>
    <row r="50" spans="1:6" x14ac:dyDescent="0.25">
      <c r="A50" s="4">
        <v>16</v>
      </c>
      <c r="B50" s="5" t="s">
        <v>257</v>
      </c>
      <c r="C50" s="5" t="s">
        <v>257</v>
      </c>
      <c r="D50" s="4" t="s">
        <v>257</v>
      </c>
      <c r="E50" s="4" t="s">
        <v>257</v>
      </c>
      <c r="F50" s="4" t="s">
        <v>257</v>
      </c>
    </row>
    <row r="51" spans="1:6" x14ac:dyDescent="0.25">
      <c r="A51" s="4">
        <v>16</v>
      </c>
      <c r="B51" s="5" t="s">
        <v>257</v>
      </c>
      <c r="C51" s="5" t="s">
        <v>257</v>
      </c>
      <c r="D51" s="4" t="s">
        <v>257</v>
      </c>
      <c r="E51" s="4" t="s">
        <v>257</v>
      </c>
      <c r="F51" s="4" t="s">
        <v>257</v>
      </c>
    </row>
    <row r="52" spans="1:6" x14ac:dyDescent="0.25">
      <c r="A52" s="4">
        <v>17</v>
      </c>
      <c r="B52" s="12">
        <v>2014</v>
      </c>
      <c r="C52" s="13" t="s">
        <v>261</v>
      </c>
      <c r="D52" s="4" t="s">
        <v>300</v>
      </c>
      <c r="E52" s="4" t="s">
        <v>301</v>
      </c>
      <c r="F52" s="4" t="s">
        <v>293</v>
      </c>
    </row>
    <row r="53" spans="1:6" x14ac:dyDescent="0.25">
      <c r="A53" s="4">
        <v>17</v>
      </c>
      <c r="B53" s="12">
        <v>2010</v>
      </c>
      <c r="C53" s="12">
        <v>2014</v>
      </c>
      <c r="D53" s="4" t="s">
        <v>300</v>
      </c>
      <c r="E53" s="4" t="s">
        <v>296</v>
      </c>
      <c r="F53" s="4" t="s">
        <v>293</v>
      </c>
    </row>
    <row r="54" spans="1:6" x14ac:dyDescent="0.25">
      <c r="A54" s="4">
        <v>17</v>
      </c>
      <c r="B54" s="12">
        <v>2009</v>
      </c>
      <c r="C54" s="12">
        <v>2010</v>
      </c>
      <c r="D54" s="4" t="s">
        <v>302</v>
      </c>
      <c r="E54" s="4" t="s">
        <v>303</v>
      </c>
      <c r="F54" s="4" t="s">
        <v>293</v>
      </c>
    </row>
    <row r="55" spans="1:6" x14ac:dyDescent="0.25">
      <c r="A55" s="4">
        <v>18</v>
      </c>
      <c r="B55" s="5">
        <v>44986</v>
      </c>
      <c r="C55" s="5">
        <v>45505</v>
      </c>
      <c r="D55" s="4" t="s">
        <v>304</v>
      </c>
      <c r="E55" s="4" t="s">
        <v>272</v>
      </c>
      <c r="F55" s="4" t="s">
        <v>305</v>
      </c>
    </row>
    <row r="56" spans="1:6" x14ac:dyDescent="0.25">
      <c r="A56" s="4">
        <v>18</v>
      </c>
      <c r="B56" s="5">
        <v>44743</v>
      </c>
      <c r="C56" s="5">
        <v>44896</v>
      </c>
      <c r="D56" s="4" t="s">
        <v>306</v>
      </c>
      <c r="E56" s="4" t="s">
        <v>272</v>
      </c>
      <c r="F56" s="4" t="s">
        <v>305</v>
      </c>
    </row>
    <row r="57" spans="1:6" x14ac:dyDescent="0.25">
      <c r="A57" s="4">
        <v>18</v>
      </c>
      <c r="B57" s="5">
        <v>44287</v>
      </c>
      <c r="C57" s="12">
        <v>2022</v>
      </c>
      <c r="D57" s="4" t="s">
        <v>307</v>
      </c>
      <c r="E57" s="4" t="s">
        <v>272</v>
      </c>
      <c r="F57" s="4" t="s">
        <v>305</v>
      </c>
    </row>
    <row r="58" spans="1:6" x14ac:dyDescent="0.25">
      <c r="A58" s="4">
        <v>19</v>
      </c>
      <c r="B58" s="5">
        <v>45497</v>
      </c>
      <c r="C58" s="12">
        <v>2024</v>
      </c>
      <c r="D58" s="4" t="s">
        <v>250</v>
      </c>
      <c r="E58" s="4" t="s">
        <v>308</v>
      </c>
      <c r="F58" s="4" t="s">
        <v>309</v>
      </c>
    </row>
    <row r="59" spans="1:6" x14ac:dyDescent="0.25">
      <c r="A59" s="4">
        <v>19</v>
      </c>
      <c r="B59" s="5">
        <v>44986</v>
      </c>
      <c r="C59" s="5">
        <v>45474</v>
      </c>
      <c r="D59" s="4" t="s">
        <v>250</v>
      </c>
      <c r="E59" s="4" t="s">
        <v>254</v>
      </c>
      <c r="F59" s="4" t="s">
        <v>309</v>
      </c>
    </row>
    <row r="60" spans="1:6" x14ac:dyDescent="0.25">
      <c r="A60" s="4">
        <v>19</v>
      </c>
      <c r="B60" s="5">
        <v>44992</v>
      </c>
      <c r="C60" s="5">
        <v>45351</v>
      </c>
      <c r="D60" s="4" t="s">
        <v>250</v>
      </c>
      <c r="E60" s="4" t="s">
        <v>310</v>
      </c>
      <c r="F60" s="4" t="s">
        <v>309</v>
      </c>
    </row>
    <row r="61" spans="1:6" x14ac:dyDescent="0.25">
      <c r="A61" s="4">
        <v>20</v>
      </c>
      <c r="B61" s="5">
        <v>43439</v>
      </c>
      <c r="C61" s="5">
        <v>43465</v>
      </c>
      <c r="D61" s="4" t="s">
        <v>311</v>
      </c>
      <c r="E61" s="4" t="s">
        <v>312</v>
      </c>
      <c r="F61" s="4" t="s">
        <v>313</v>
      </c>
    </row>
    <row r="62" spans="1:6" x14ac:dyDescent="0.25">
      <c r="A62" s="4">
        <v>20</v>
      </c>
      <c r="B62" s="12">
        <v>2016</v>
      </c>
      <c r="C62" s="12">
        <v>2018</v>
      </c>
      <c r="D62" s="4" t="s">
        <v>314</v>
      </c>
      <c r="E62" s="4" t="s">
        <v>315</v>
      </c>
      <c r="F62" s="4" t="s">
        <v>313</v>
      </c>
    </row>
    <row r="63" spans="1:6" x14ac:dyDescent="0.25">
      <c r="A63" s="4">
        <v>20</v>
      </c>
      <c r="B63" s="12">
        <v>2015</v>
      </c>
      <c r="C63" s="12">
        <v>2016</v>
      </c>
      <c r="D63" s="4" t="s">
        <v>316</v>
      </c>
      <c r="E63" s="4" t="s">
        <v>317</v>
      </c>
      <c r="F63" s="4" t="s">
        <v>313</v>
      </c>
    </row>
    <row r="64" spans="1:6" x14ac:dyDescent="0.25">
      <c r="A64" s="4">
        <v>21</v>
      </c>
      <c r="B64" s="5">
        <v>45093</v>
      </c>
      <c r="C64" s="12">
        <v>2024</v>
      </c>
      <c r="D64" s="4" t="s">
        <v>318</v>
      </c>
      <c r="E64" s="4" t="s">
        <v>319</v>
      </c>
      <c r="F64" s="4" t="s">
        <v>275</v>
      </c>
    </row>
    <row r="65" spans="1:6" x14ac:dyDescent="0.25">
      <c r="A65" s="4">
        <v>21</v>
      </c>
      <c r="B65" s="5">
        <v>44136</v>
      </c>
      <c r="C65" s="5">
        <v>45092</v>
      </c>
      <c r="D65" s="4" t="s">
        <v>307</v>
      </c>
      <c r="E65" s="4" t="s">
        <v>320</v>
      </c>
      <c r="F65" s="4" t="s">
        <v>275</v>
      </c>
    </row>
    <row r="66" spans="1:6" x14ac:dyDescent="0.25">
      <c r="A66" s="4">
        <v>21</v>
      </c>
      <c r="B66" s="5">
        <v>43282</v>
      </c>
      <c r="C66" s="5">
        <v>44135</v>
      </c>
      <c r="D66" s="4" t="s">
        <v>321</v>
      </c>
      <c r="E66" s="4" t="s">
        <v>322</v>
      </c>
      <c r="F66" s="4" t="s">
        <v>275</v>
      </c>
    </row>
    <row r="67" spans="1:6" x14ac:dyDescent="0.25">
      <c r="A67" s="4">
        <v>22</v>
      </c>
      <c r="B67" s="5" t="s">
        <v>257</v>
      </c>
      <c r="C67" s="5" t="s">
        <v>257</v>
      </c>
      <c r="D67" s="4" t="s">
        <v>257</v>
      </c>
      <c r="E67" s="4" t="s">
        <v>257</v>
      </c>
      <c r="F67" s="4" t="s">
        <v>257</v>
      </c>
    </row>
    <row r="68" spans="1:6" x14ac:dyDescent="0.25">
      <c r="A68" s="4">
        <v>22</v>
      </c>
      <c r="B68" s="5" t="s">
        <v>257</v>
      </c>
      <c r="C68" s="5" t="s">
        <v>257</v>
      </c>
      <c r="D68" s="4" t="s">
        <v>257</v>
      </c>
      <c r="E68" s="4" t="s">
        <v>257</v>
      </c>
      <c r="F68" s="4" t="s">
        <v>257</v>
      </c>
    </row>
    <row r="69" spans="1:6" x14ac:dyDescent="0.25">
      <c r="A69" s="4">
        <v>22</v>
      </c>
      <c r="B69" s="5" t="s">
        <v>257</v>
      </c>
      <c r="C69" s="5" t="s">
        <v>257</v>
      </c>
      <c r="D69" s="4" t="s">
        <v>257</v>
      </c>
      <c r="E69" s="4" t="s">
        <v>257</v>
      </c>
      <c r="F69" s="4" t="s">
        <v>257</v>
      </c>
    </row>
    <row r="70" spans="1:6" x14ac:dyDescent="0.25">
      <c r="A70" s="4">
        <v>23</v>
      </c>
      <c r="B70" s="12">
        <v>2017</v>
      </c>
      <c r="C70" s="5">
        <v>45762</v>
      </c>
      <c r="D70" s="4" t="s">
        <v>84</v>
      </c>
      <c r="E70" s="4" t="s">
        <v>323</v>
      </c>
      <c r="F70" s="4" t="s">
        <v>275</v>
      </c>
    </row>
    <row r="71" spans="1:6" x14ac:dyDescent="0.25">
      <c r="A71" s="4">
        <v>23</v>
      </c>
      <c r="B71" s="5">
        <v>42140</v>
      </c>
      <c r="C71" s="12">
        <v>2017</v>
      </c>
      <c r="D71" s="4" t="s">
        <v>324</v>
      </c>
      <c r="E71" s="4" t="s">
        <v>325</v>
      </c>
      <c r="F71" s="4" t="s">
        <v>275</v>
      </c>
    </row>
    <row r="72" spans="1:6" x14ac:dyDescent="0.25">
      <c r="A72" s="4">
        <v>23</v>
      </c>
      <c r="B72" s="12">
        <v>1999</v>
      </c>
      <c r="C72" s="5">
        <v>42050</v>
      </c>
      <c r="D72" s="4" t="s">
        <v>324</v>
      </c>
      <c r="E72" s="4" t="s">
        <v>326</v>
      </c>
      <c r="F72" s="4" t="s">
        <v>275</v>
      </c>
    </row>
    <row r="73" spans="1:6" x14ac:dyDescent="0.25">
      <c r="A73" s="4">
        <v>24</v>
      </c>
      <c r="B73" s="5" t="s">
        <v>257</v>
      </c>
      <c r="C73" s="5" t="s">
        <v>257</v>
      </c>
      <c r="D73" s="4" t="s">
        <v>257</v>
      </c>
      <c r="E73" s="4" t="s">
        <v>257</v>
      </c>
      <c r="F73" s="4" t="s">
        <v>257</v>
      </c>
    </row>
    <row r="74" spans="1:6" x14ac:dyDescent="0.25">
      <c r="A74" s="4">
        <v>24</v>
      </c>
      <c r="B74" s="5" t="s">
        <v>257</v>
      </c>
      <c r="C74" s="5" t="s">
        <v>257</v>
      </c>
      <c r="D74" s="4" t="s">
        <v>257</v>
      </c>
      <c r="E74" s="4" t="s">
        <v>257</v>
      </c>
      <c r="F74" s="4" t="s">
        <v>257</v>
      </c>
    </row>
    <row r="75" spans="1:6" x14ac:dyDescent="0.25">
      <c r="A75" s="4">
        <v>24</v>
      </c>
      <c r="B75" s="5" t="s">
        <v>257</v>
      </c>
      <c r="C75" s="5" t="s">
        <v>257</v>
      </c>
      <c r="D75" s="4" t="s">
        <v>257</v>
      </c>
      <c r="E75" s="4" t="s">
        <v>257</v>
      </c>
      <c r="F75" s="4" t="s">
        <v>257</v>
      </c>
    </row>
    <row r="76" spans="1:6" x14ac:dyDescent="0.25">
      <c r="A76" s="4">
        <v>25</v>
      </c>
      <c r="B76" s="5" t="s">
        <v>257</v>
      </c>
      <c r="C76" s="5" t="s">
        <v>257</v>
      </c>
      <c r="D76" s="4" t="s">
        <v>257</v>
      </c>
      <c r="E76" s="4" t="s">
        <v>257</v>
      </c>
      <c r="F76" s="4" t="s">
        <v>257</v>
      </c>
    </row>
    <row r="77" spans="1:6" x14ac:dyDescent="0.25">
      <c r="A77" s="4">
        <v>25</v>
      </c>
      <c r="B77" s="5" t="s">
        <v>257</v>
      </c>
      <c r="C77" s="5" t="s">
        <v>257</v>
      </c>
      <c r="D77" s="4" t="s">
        <v>257</v>
      </c>
      <c r="E77" s="4" t="s">
        <v>257</v>
      </c>
      <c r="F77" s="4" t="s">
        <v>257</v>
      </c>
    </row>
    <row r="78" spans="1:6" x14ac:dyDescent="0.25">
      <c r="A78" s="4">
        <v>25</v>
      </c>
      <c r="B78" s="5" t="s">
        <v>257</v>
      </c>
      <c r="C78" s="5" t="s">
        <v>257</v>
      </c>
      <c r="D78" s="4" t="s">
        <v>257</v>
      </c>
      <c r="E78" s="4" t="s">
        <v>257</v>
      </c>
      <c r="F78" s="4" t="s">
        <v>257</v>
      </c>
    </row>
    <row r="79" spans="1:6" x14ac:dyDescent="0.25">
      <c r="A79" s="4">
        <v>26</v>
      </c>
      <c r="B79" s="5">
        <v>45658</v>
      </c>
      <c r="C79" s="5">
        <v>45781</v>
      </c>
      <c r="D79" s="4" t="s">
        <v>84</v>
      </c>
      <c r="E79" s="4" t="s">
        <v>327</v>
      </c>
      <c r="F79" s="4" t="s">
        <v>313</v>
      </c>
    </row>
    <row r="80" spans="1:6" x14ac:dyDescent="0.25">
      <c r="A80" s="4">
        <v>26</v>
      </c>
      <c r="B80" s="5">
        <v>45566</v>
      </c>
      <c r="C80" s="5">
        <v>45657</v>
      </c>
      <c r="D80" s="4" t="s">
        <v>84</v>
      </c>
      <c r="E80" s="4" t="s">
        <v>328</v>
      </c>
      <c r="F80" s="4" t="s">
        <v>313</v>
      </c>
    </row>
    <row r="81" spans="1:6" x14ac:dyDescent="0.25">
      <c r="A81" s="4">
        <v>26</v>
      </c>
      <c r="B81" s="5">
        <v>44636</v>
      </c>
      <c r="C81" s="13" t="s">
        <v>261</v>
      </c>
      <c r="D81" s="4" t="s">
        <v>250</v>
      </c>
      <c r="E81" s="4" t="s">
        <v>329</v>
      </c>
      <c r="F81" s="4" t="s">
        <v>313</v>
      </c>
    </row>
    <row r="82" spans="1:6" x14ac:dyDescent="0.25">
      <c r="A82" s="4">
        <v>27</v>
      </c>
      <c r="B82" s="5">
        <v>44927</v>
      </c>
      <c r="C82" s="13" t="s">
        <v>261</v>
      </c>
      <c r="D82" s="4" t="s">
        <v>330</v>
      </c>
      <c r="E82" s="4" t="s">
        <v>331</v>
      </c>
      <c r="F82" s="4" t="s">
        <v>275</v>
      </c>
    </row>
    <row r="83" spans="1:6" x14ac:dyDescent="0.25">
      <c r="A83" s="4">
        <v>27</v>
      </c>
      <c r="B83" s="5">
        <v>44470</v>
      </c>
      <c r="C83" s="13">
        <v>44835</v>
      </c>
      <c r="D83" s="4" t="s">
        <v>332</v>
      </c>
      <c r="E83" s="4" t="s">
        <v>333</v>
      </c>
      <c r="F83" s="4" t="s">
        <v>275</v>
      </c>
    </row>
    <row r="84" spans="1:6" x14ac:dyDescent="0.25">
      <c r="A84" s="4">
        <v>27</v>
      </c>
      <c r="B84" s="5">
        <v>43709</v>
      </c>
      <c r="C84" s="5">
        <v>44409</v>
      </c>
      <c r="D84" s="4" t="s">
        <v>334</v>
      </c>
      <c r="E84" s="4" t="s">
        <v>335</v>
      </c>
      <c r="F84" s="4" t="s">
        <v>275</v>
      </c>
    </row>
    <row r="85" spans="1:6" x14ac:dyDescent="0.25">
      <c r="A85" s="4">
        <v>28</v>
      </c>
      <c r="B85" s="5">
        <v>45597</v>
      </c>
      <c r="C85" s="5">
        <v>45777</v>
      </c>
      <c r="D85" s="4" t="s">
        <v>84</v>
      </c>
      <c r="E85" s="4" t="s">
        <v>336</v>
      </c>
      <c r="F85" s="4" t="s">
        <v>275</v>
      </c>
    </row>
    <row r="86" spans="1:6" x14ac:dyDescent="0.25">
      <c r="A86" s="4">
        <v>28</v>
      </c>
      <c r="B86" s="5">
        <v>45200</v>
      </c>
      <c r="C86" s="5">
        <v>45536</v>
      </c>
      <c r="D86" s="4" t="s">
        <v>337</v>
      </c>
      <c r="E86" s="4" t="s">
        <v>272</v>
      </c>
      <c r="F86" s="4" t="s">
        <v>275</v>
      </c>
    </row>
    <row r="87" spans="1:6" x14ac:dyDescent="0.25">
      <c r="A87" s="4">
        <v>28</v>
      </c>
      <c r="B87" s="5">
        <v>42064</v>
      </c>
      <c r="C87" s="5">
        <v>45017</v>
      </c>
      <c r="D87" s="4" t="s">
        <v>338</v>
      </c>
      <c r="E87" s="4" t="s">
        <v>272</v>
      </c>
      <c r="F87" s="4" t="s">
        <v>275</v>
      </c>
    </row>
    <row r="88" spans="1:6" x14ac:dyDescent="0.25">
      <c r="A88" s="4">
        <v>29</v>
      </c>
      <c r="B88" s="5">
        <v>45597</v>
      </c>
      <c r="C88" s="5">
        <v>45781</v>
      </c>
      <c r="D88" s="4" t="s">
        <v>84</v>
      </c>
      <c r="E88" s="4" t="s">
        <v>339</v>
      </c>
      <c r="F88" s="4" t="s">
        <v>275</v>
      </c>
    </row>
    <row r="89" spans="1:6" x14ac:dyDescent="0.25">
      <c r="A89" s="4">
        <v>29</v>
      </c>
      <c r="B89" s="5">
        <v>45505</v>
      </c>
      <c r="C89" s="12">
        <v>2024</v>
      </c>
      <c r="D89" s="4" t="s">
        <v>340</v>
      </c>
      <c r="E89" s="4" t="s">
        <v>341</v>
      </c>
      <c r="F89" s="4" t="s">
        <v>275</v>
      </c>
    </row>
    <row r="90" spans="1:6" x14ac:dyDescent="0.25">
      <c r="A90" s="4">
        <v>29</v>
      </c>
      <c r="B90" s="5">
        <v>44484</v>
      </c>
      <c r="C90" s="5">
        <v>45503</v>
      </c>
      <c r="D90" s="4" t="s">
        <v>340</v>
      </c>
      <c r="E90" s="4" t="s">
        <v>342</v>
      </c>
      <c r="F90" s="4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2025-10-10T19:22:00Z</dcterms:modified>
</cp:coreProperties>
</file>